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00" yWindow="120" windowWidth="14115" windowHeight="8670" activeTab="4"/>
  </bookViews>
  <sheets>
    <sheet name="UsageNotes" sheetId="10" r:id="rId1"/>
    <sheet name="CurriculumDetail" sheetId="9" r:id="rId2"/>
    <sheet name="CurriculumSummary" sheetId="8" r:id="rId3"/>
    <sheet name="CoreCoverage" sheetId="13" r:id="rId4"/>
    <sheet name="KUMap" sheetId="12" r:id="rId5"/>
    <sheet name="LearningOutcomes" sheetId="3" r:id="rId6"/>
    <sheet name="ModificationNotes" sheetId="11" r:id="rId7"/>
  </sheets>
  <definedNames>
    <definedName name="_col1">#REF!</definedName>
    <definedName name="_Col2">#REF!</definedName>
    <definedName name="id.12b5c88c11ba">LearningOutcomes!$F$873</definedName>
    <definedName name="id.35fa8bd88dd8">LearningOutcomes!#REF!</definedName>
    <definedName name="id.e26ebf1d16c7">LearningOutcomes!$F$872</definedName>
  </definedNames>
  <calcPr calcId="145621"/>
</workbook>
</file>

<file path=xl/calcChain.xml><?xml version="1.0" encoding="utf-8"?>
<calcChain xmlns="http://schemas.openxmlformats.org/spreadsheetml/2006/main">
  <c r="AJ185" i="12" l="1"/>
  <c r="AI185" i="12"/>
  <c r="AH185" i="12"/>
  <c r="AG185" i="12"/>
  <c r="AF185" i="12"/>
  <c r="AE185" i="12"/>
  <c r="AD185" i="12"/>
  <c r="AC185" i="12"/>
  <c r="AB185" i="12"/>
  <c r="AA185" i="12"/>
  <c r="Z185" i="12"/>
  <c r="Y185" i="12"/>
  <c r="X185" i="12"/>
  <c r="W185" i="12"/>
  <c r="V185" i="12"/>
  <c r="U185" i="12"/>
  <c r="T185" i="12"/>
  <c r="S185" i="12"/>
  <c r="R185" i="12"/>
  <c r="Q185" i="12"/>
  <c r="P185" i="12"/>
  <c r="O185" i="12"/>
  <c r="N185" i="12"/>
  <c r="M185" i="12"/>
  <c r="L185" i="12"/>
  <c r="K185" i="12"/>
  <c r="J185" i="12"/>
  <c r="I185" i="12"/>
  <c r="H185" i="12"/>
  <c r="AJ184" i="12"/>
  <c r="AI184" i="12"/>
  <c r="AH184" i="12"/>
  <c r="AG184" i="12"/>
  <c r="AF184" i="12"/>
  <c r="AE184" i="12"/>
  <c r="AD184" i="12"/>
  <c r="AC184" i="12"/>
  <c r="AB184" i="12"/>
  <c r="AA184" i="12"/>
  <c r="Z184" i="12"/>
  <c r="Y184" i="12"/>
  <c r="X184" i="12"/>
  <c r="W184" i="12"/>
  <c r="V184" i="12"/>
  <c r="U184" i="12"/>
  <c r="T184" i="12"/>
  <c r="S184" i="12"/>
  <c r="R184" i="12"/>
  <c r="Q184" i="12"/>
  <c r="P184" i="12"/>
  <c r="O184" i="12"/>
  <c r="N184" i="12"/>
  <c r="M184" i="12"/>
  <c r="L184" i="12"/>
  <c r="K184" i="12"/>
  <c r="J184" i="12"/>
  <c r="I184" i="12"/>
  <c r="H184" i="12"/>
  <c r="AJ183" i="12"/>
  <c r="AI183" i="12"/>
  <c r="AH183" i="12"/>
  <c r="AG183" i="12"/>
  <c r="AF183" i="12"/>
  <c r="AE183" i="12"/>
  <c r="AD183" i="12"/>
  <c r="AC183" i="12"/>
  <c r="AB183" i="12"/>
  <c r="AA183" i="12"/>
  <c r="Z183" i="12"/>
  <c r="Y183" i="12"/>
  <c r="X183" i="12"/>
  <c r="W183" i="12"/>
  <c r="V183" i="12"/>
  <c r="U183" i="12"/>
  <c r="T183" i="12"/>
  <c r="S183" i="12"/>
  <c r="R183" i="12"/>
  <c r="Q183" i="12"/>
  <c r="P183" i="12"/>
  <c r="O183" i="12"/>
  <c r="N183" i="12"/>
  <c r="M183" i="12"/>
  <c r="L183" i="12"/>
  <c r="K183" i="12"/>
  <c r="J183" i="12"/>
  <c r="I183" i="12"/>
  <c r="H183" i="12"/>
  <c r="AJ182" i="12"/>
  <c r="AI182" i="12"/>
  <c r="AH182" i="12"/>
  <c r="AG182" i="12"/>
  <c r="AF182" i="12"/>
  <c r="AE182" i="12"/>
  <c r="AD182" i="12"/>
  <c r="AC182" i="12"/>
  <c r="AB182" i="12"/>
  <c r="AA182" i="12"/>
  <c r="Z182" i="12"/>
  <c r="Y182" i="12"/>
  <c r="X182" i="12"/>
  <c r="W182" i="12"/>
  <c r="V182" i="12"/>
  <c r="U182" i="12"/>
  <c r="T182" i="12"/>
  <c r="S182" i="12"/>
  <c r="R182" i="12"/>
  <c r="Q182" i="12"/>
  <c r="P182" i="12"/>
  <c r="O182" i="12"/>
  <c r="N182" i="12"/>
  <c r="M182" i="12"/>
  <c r="L182" i="12"/>
  <c r="K182" i="12"/>
  <c r="J182" i="12"/>
  <c r="I182" i="12"/>
  <c r="H182" i="12"/>
  <c r="AJ181" i="12"/>
  <c r="AI181" i="12"/>
  <c r="AH181" i="12"/>
  <c r="AG181" i="12"/>
  <c r="AF181" i="12"/>
  <c r="AE181" i="12"/>
  <c r="AD181" i="12"/>
  <c r="AC181" i="12"/>
  <c r="AB181" i="12"/>
  <c r="AA181" i="12"/>
  <c r="Z181" i="12"/>
  <c r="Y181" i="12"/>
  <c r="X181" i="12"/>
  <c r="W181" i="12"/>
  <c r="V181" i="12"/>
  <c r="U181" i="12"/>
  <c r="T181" i="12"/>
  <c r="S181" i="12"/>
  <c r="R181" i="12"/>
  <c r="Q181" i="12"/>
  <c r="P181" i="12"/>
  <c r="O181" i="12"/>
  <c r="N181" i="12"/>
  <c r="M181" i="12"/>
  <c r="L181" i="12"/>
  <c r="K181" i="12"/>
  <c r="J181" i="12"/>
  <c r="I181" i="12"/>
  <c r="H181" i="12"/>
  <c r="AJ180" i="12"/>
  <c r="AI180" i="12"/>
  <c r="AH180" i="12"/>
  <c r="AG180" i="12"/>
  <c r="AF180" i="12"/>
  <c r="AE180" i="12"/>
  <c r="AD180" i="12"/>
  <c r="AC180" i="12"/>
  <c r="AB180" i="12"/>
  <c r="AA180" i="12"/>
  <c r="Z180" i="12"/>
  <c r="Y180" i="12"/>
  <c r="X180" i="12"/>
  <c r="W180" i="12"/>
  <c r="V180" i="12"/>
  <c r="U180" i="12"/>
  <c r="T180" i="12"/>
  <c r="S180" i="12"/>
  <c r="R180" i="12"/>
  <c r="Q180" i="12"/>
  <c r="P180" i="12"/>
  <c r="O180" i="12"/>
  <c r="N180" i="12"/>
  <c r="M180" i="12"/>
  <c r="L180" i="12"/>
  <c r="K180" i="12"/>
  <c r="J180" i="12"/>
  <c r="I180" i="12"/>
  <c r="H180" i="12"/>
  <c r="AJ179" i="12"/>
  <c r="AI179" i="12"/>
  <c r="AH179" i="12"/>
  <c r="AG179" i="12"/>
  <c r="AF179" i="12"/>
  <c r="AE179" i="12"/>
  <c r="AD179" i="12"/>
  <c r="AC179" i="12"/>
  <c r="AB179" i="12"/>
  <c r="AA179" i="12"/>
  <c r="Z179" i="12"/>
  <c r="Y179" i="12"/>
  <c r="X179" i="12"/>
  <c r="W179" i="12"/>
  <c r="V179" i="12"/>
  <c r="U179" i="12"/>
  <c r="T179" i="12"/>
  <c r="S179" i="12"/>
  <c r="R179" i="12"/>
  <c r="Q179" i="12"/>
  <c r="P179" i="12"/>
  <c r="O179" i="12"/>
  <c r="N179" i="12"/>
  <c r="M179" i="12"/>
  <c r="L179" i="12"/>
  <c r="K179" i="12"/>
  <c r="J179" i="12"/>
  <c r="I179" i="12"/>
  <c r="H179" i="12"/>
  <c r="AJ178" i="12"/>
  <c r="AI178" i="12"/>
  <c r="AH178" i="12"/>
  <c r="AG178" i="12"/>
  <c r="AF178" i="12"/>
  <c r="AE178" i="12"/>
  <c r="AD178" i="12"/>
  <c r="AC178" i="12"/>
  <c r="AB178" i="12"/>
  <c r="AA178" i="12"/>
  <c r="Z178" i="12"/>
  <c r="Y178" i="12"/>
  <c r="X178" i="12"/>
  <c r="W178" i="12"/>
  <c r="V178" i="12"/>
  <c r="U178" i="12"/>
  <c r="T178" i="12"/>
  <c r="S178" i="12"/>
  <c r="R178" i="12"/>
  <c r="Q178" i="12"/>
  <c r="P178" i="12"/>
  <c r="O178" i="12"/>
  <c r="N178" i="12"/>
  <c r="M178" i="12"/>
  <c r="L178" i="12"/>
  <c r="K178" i="12"/>
  <c r="J178" i="12"/>
  <c r="I178" i="12"/>
  <c r="H178" i="12"/>
  <c r="AJ177" i="12"/>
  <c r="AI177" i="12"/>
  <c r="AH177" i="12"/>
  <c r="AG177" i="12"/>
  <c r="AF177" i="12"/>
  <c r="AE177" i="12"/>
  <c r="AD177" i="12"/>
  <c r="AC177" i="12"/>
  <c r="AB177" i="12"/>
  <c r="AA177" i="12"/>
  <c r="Z177" i="12"/>
  <c r="Y177" i="12"/>
  <c r="X177" i="12"/>
  <c r="W177" i="12"/>
  <c r="V177" i="12"/>
  <c r="U177" i="12"/>
  <c r="T177" i="12"/>
  <c r="S177" i="12"/>
  <c r="R177" i="12"/>
  <c r="Q177" i="12"/>
  <c r="P177" i="12"/>
  <c r="O177" i="12"/>
  <c r="N177" i="12"/>
  <c r="M177" i="12"/>
  <c r="L177" i="12"/>
  <c r="K177" i="12"/>
  <c r="J177" i="12"/>
  <c r="I177" i="12"/>
  <c r="H177" i="12"/>
  <c r="AJ176" i="12"/>
  <c r="AI176" i="12"/>
  <c r="AH176" i="12"/>
  <c r="AG176" i="12"/>
  <c r="AF176" i="12"/>
  <c r="AE176" i="12"/>
  <c r="AD176" i="12"/>
  <c r="AC176" i="12"/>
  <c r="AB176" i="12"/>
  <c r="AA176" i="12"/>
  <c r="Z176" i="12"/>
  <c r="Y176" i="12"/>
  <c r="X176" i="12"/>
  <c r="W176" i="12"/>
  <c r="V176" i="12"/>
  <c r="U176" i="12"/>
  <c r="T176" i="12"/>
  <c r="S176" i="12"/>
  <c r="R176" i="12"/>
  <c r="Q176" i="12"/>
  <c r="P176" i="12"/>
  <c r="O176" i="12"/>
  <c r="N176" i="12"/>
  <c r="M176" i="12"/>
  <c r="L176" i="12"/>
  <c r="K176" i="12"/>
  <c r="J176" i="12"/>
  <c r="I176" i="12"/>
  <c r="H176" i="12"/>
  <c r="AJ174" i="12"/>
  <c r="AI174" i="12"/>
  <c r="AH174" i="12"/>
  <c r="AG174" i="12"/>
  <c r="AF174" i="12"/>
  <c r="AE174" i="12"/>
  <c r="AD174" i="12"/>
  <c r="AC174" i="12"/>
  <c r="AB174" i="12"/>
  <c r="AA174" i="12"/>
  <c r="Z174" i="12"/>
  <c r="Y174" i="12"/>
  <c r="X174" i="12"/>
  <c r="W174" i="12"/>
  <c r="V174" i="12"/>
  <c r="U174" i="12"/>
  <c r="T174" i="12"/>
  <c r="S174" i="12"/>
  <c r="R174" i="12"/>
  <c r="Q174" i="12"/>
  <c r="P174" i="12"/>
  <c r="O174" i="12"/>
  <c r="N174" i="12"/>
  <c r="M174" i="12"/>
  <c r="L174" i="12"/>
  <c r="K174" i="12"/>
  <c r="J174" i="12"/>
  <c r="I174" i="12"/>
  <c r="H174" i="12"/>
  <c r="AJ173" i="12"/>
  <c r="AI173" i="12"/>
  <c r="AH173" i="12"/>
  <c r="AG173" i="12"/>
  <c r="AF173" i="12"/>
  <c r="AE173" i="12"/>
  <c r="AD173" i="12"/>
  <c r="AC173" i="12"/>
  <c r="AB173" i="12"/>
  <c r="AA173" i="12"/>
  <c r="Z173" i="12"/>
  <c r="Y173" i="12"/>
  <c r="X173" i="12"/>
  <c r="W173" i="12"/>
  <c r="V173" i="12"/>
  <c r="U173" i="12"/>
  <c r="T173" i="12"/>
  <c r="S173" i="12"/>
  <c r="R173" i="12"/>
  <c r="Q173" i="12"/>
  <c r="P173" i="12"/>
  <c r="O173" i="12"/>
  <c r="N173" i="12"/>
  <c r="M173" i="12"/>
  <c r="L173" i="12"/>
  <c r="K173" i="12"/>
  <c r="J173" i="12"/>
  <c r="I173" i="12"/>
  <c r="H173" i="12"/>
  <c r="AJ172" i="12"/>
  <c r="AI172" i="12"/>
  <c r="AH172" i="12"/>
  <c r="AG172" i="12"/>
  <c r="AF172" i="12"/>
  <c r="AE172" i="12"/>
  <c r="AD172" i="12"/>
  <c r="AC172" i="12"/>
  <c r="AB172" i="12"/>
  <c r="AA172" i="12"/>
  <c r="Z172" i="12"/>
  <c r="Y172" i="12"/>
  <c r="X172" i="12"/>
  <c r="W172" i="12"/>
  <c r="V172" i="12"/>
  <c r="U172" i="12"/>
  <c r="T172" i="12"/>
  <c r="S172" i="12"/>
  <c r="R172" i="12"/>
  <c r="Q172" i="12"/>
  <c r="P172" i="12"/>
  <c r="O172" i="12"/>
  <c r="N172" i="12"/>
  <c r="M172" i="12"/>
  <c r="L172" i="12"/>
  <c r="K172" i="12"/>
  <c r="J172" i="12"/>
  <c r="I172" i="12"/>
  <c r="H172" i="12"/>
  <c r="AJ171" i="12"/>
  <c r="AI171" i="12"/>
  <c r="AH171" i="12"/>
  <c r="AG171" i="12"/>
  <c r="AF171" i="12"/>
  <c r="AE171" i="12"/>
  <c r="AD171" i="12"/>
  <c r="AC171" i="12"/>
  <c r="AB171" i="12"/>
  <c r="AA171" i="12"/>
  <c r="Z171" i="12"/>
  <c r="Y171" i="12"/>
  <c r="X171" i="12"/>
  <c r="W171" i="12"/>
  <c r="V171" i="12"/>
  <c r="U171" i="12"/>
  <c r="T171" i="12"/>
  <c r="S171" i="12"/>
  <c r="R171" i="12"/>
  <c r="Q171" i="12"/>
  <c r="P171" i="12"/>
  <c r="O171" i="12"/>
  <c r="N171" i="12"/>
  <c r="M171" i="12"/>
  <c r="L171" i="12"/>
  <c r="K171" i="12"/>
  <c r="J171" i="12"/>
  <c r="I171" i="12"/>
  <c r="H171" i="12"/>
  <c r="AJ170" i="12"/>
  <c r="AI170" i="12"/>
  <c r="AH170" i="12"/>
  <c r="AG170" i="12"/>
  <c r="AF170" i="12"/>
  <c r="AE170" i="12"/>
  <c r="AD170" i="12"/>
  <c r="AC170" i="12"/>
  <c r="AB170" i="12"/>
  <c r="AA170" i="12"/>
  <c r="Z170" i="12"/>
  <c r="Y170" i="12"/>
  <c r="X170" i="12"/>
  <c r="W170" i="12"/>
  <c r="V170" i="12"/>
  <c r="U170" i="12"/>
  <c r="T170" i="12"/>
  <c r="S170" i="12"/>
  <c r="R170" i="12"/>
  <c r="Q170" i="12"/>
  <c r="P170" i="12"/>
  <c r="O170" i="12"/>
  <c r="N170" i="12"/>
  <c r="M170" i="12"/>
  <c r="L170" i="12"/>
  <c r="K170" i="12"/>
  <c r="J170" i="12"/>
  <c r="I170" i="12"/>
  <c r="H170" i="12"/>
  <c r="AJ169" i="12"/>
  <c r="AI169" i="12"/>
  <c r="AH169" i="12"/>
  <c r="AG169" i="12"/>
  <c r="AF169" i="12"/>
  <c r="AE169" i="12"/>
  <c r="AD169" i="12"/>
  <c r="AC169" i="12"/>
  <c r="AB169" i="12"/>
  <c r="AA169" i="12"/>
  <c r="Z169" i="12"/>
  <c r="Y169" i="12"/>
  <c r="X169" i="12"/>
  <c r="W169" i="12"/>
  <c r="V169" i="12"/>
  <c r="U169" i="12"/>
  <c r="T169" i="12"/>
  <c r="S169" i="12"/>
  <c r="R169" i="12"/>
  <c r="Q169" i="12"/>
  <c r="P169" i="12"/>
  <c r="O169" i="12"/>
  <c r="N169" i="12"/>
  <c r="M169" i="12"/>
  <c r="L169" i="12"/>
  <c r="K169" i="12"/>
  <c r="J169" i="12"/>
  <c r="I169" i="12"/>
  <c r="H169" i="12"/>
  <c r="AJ168" i="12"/>
  <c r="AI168" i="12"/>
  <c r="AH168" i="12"/>
  <c r="AG168" i="12"/>
  <c r="AF168" i="12"/>
  <c r="AE168" i="12"/>
  <c r="AD168" i="12"/>
  <c r="AC168" i="12"/>
  <c r="AB168" i="12"/>
  <c r="AA168" i="12"/>
  <c r="Z168" i="12"/>
  <c r="Y168" i="12"/>
  <c r="X168" i="12"/>
  <c r="W168" i="12"/>
  <c r="V168" i="12"/>
  <c r="U168" i="12"/>
  <c r="T168" i="12"/>
  <c r="S168" i="12"/>
  <c r="R168" i="12"/>
  <c r="Q168" i="12"/>
  <c r="P168" i="12"/>
  <c r="O168" i="12"/>
  <c r="N168" i="12"/>
  <c r="M168" i="12"/>
  <c r="L168" i="12"/>
  <c r="K168" i="12"/>
  <c r="J168" i="12"/>
  <c r="I168" i="12"/>
  <c r="H168" i="12"/>
  <c r="AJ167" i="12"/>
  <c r="AI167" i="12"/>
  <c r="AH167" i="12"/>
  <c r="AG167" i="12"/>
  <c r="AF167" i="12"/>
  <c r="AE167" i="12"/>
  <c r="AD167" i="12"/>
  <c r="AC167" i="12"/>
  <c r="AB167" i="12"/>
  <c r="AA167" i="12"/>
  <c r="Z167" i="12"/>
  <c r="Y167" i="12"/>
  <c r="X167" i="12"/>
  <c r="W167" i="12"/>
  <c r="V167" i="12"/>
  <c r="U167" i="12"/>
  <c r="T167" i="12"/>
  <c r="S167" i="12"/>
  <c r="R167" i="12"/>
  <c r="Q167" i="12"/>
  <c r="P167" i="12"/>
  <c r="O167" i="12"/>
  <c r="N167" i="12"/>
  <c r="M167" i="12"/>
  <c r="L167" i="12"/>
  <c r="K167" i="12"/>
  <c r="J167" i="12"/>
  <c r="I167" i="12"/>
  <c r="H167" i="12"/>
  <c r="AJ166" i="12"/>
  <c r="AI166" i="12"/>
  <c r="AH166" i="12"/>
  <c r="AG166" i="12"/>
  <c r="AF166" i="12"/>
  <c r="AE166" i="12"/>
  <c r="AD166" i="12"/>
  <c r="AC166" i="12"/>
  <c r="AB166" i="12"/>
  <c r="AA166" i="12"/>
  <c r="Z166" i="12"/>
  <c r="Y166" i="12"/>
  <c r="X166" i="12"/>
  <c r="W166" i="12"/>
  <c r="V166" i="12"/>
  <c r="U166" i="12"/>
  <c r="T166" i="12"/>
  <c r="S166" i="12"/>
  <c r="R166" i="12"/>
  <c r="Q166" i="12"/>
  <c r="P166" i="12"/>
  <c r="O166" i="12"/>
  <c r="N166" i="12"/>
  <c r="M166" i="12"/>
  <c r="L166" i="12"/>
  <c r="K166" i="12"/>
  <c r="J166" i="12"/>
  <c r="I166" i="12"/>
  <c r="H166" i="12"/>
  <c r="AJ165" i="12"/>
  <c r="AI165" i="12"/>
  <c r="AH165" i="12"/>
  <c r="AG165" i="12"/>
  <c r="AF165" i="12"/>
  <c r="AE165" i="12"/>
  <c r="AD165" i="12"/>
  <c r="AC165" i="12"/>
  <c r="AB165" i="12"/>
  <c r="AA165" i="12"/>
  <c r="Z165" i="12"/>
  <c r="Y165" i="12"/>
  <c r="X165" i="12"/>
  <c r="W165" i="12"/>
  <c r="V165" i="12"/>
  <c r="U165" i="12"/>
  <c r="T165" i="12"/>
  <c r="S165" i="12"/>
  <c r="R165" i="12"/>
  <c r="Q165" i="12"/>
  <c r="P165" i="12"/>
  <c r="O165" i="12"/>
  <c r="N165" i="12"/>
  <c r="M165" i="12"/>
  <c r="L165" i="12"/>
  <c r="K165" i="12"/>
  <c r="J165" i="12"/>
  <c r="I165" i="12"/>
  <c r="H165" i="12"/>
  <c r="AJ163" i="12"/>
  <c r="AI163" i="12"/>
  <c r="AH163" i="12"/>
  <c r="AG163" i="12"/>
  <c r="AF163" i="12"/>
  <c r="AE163" i="12"/>
  <c r="AD163" i="12"/>
  <c r="AC163" i="12"/>
  <c r="AB163" i="12"/>
  <c r="AA163" i="12"/>
  <c r="Z163" i="12"/>
  <c r="Y163" i="12"/>
  <c r="X163" i="12"/>
  <c r="W163" i="12"/>
  <c r="V163" i="12"/>
  <c r="U163" i="12"/>
  <c r="T163" i="12"/>
  <c r="S163" i="12"/>
  <c r="R163" i="12"/>
  <c r="Q163" i="12"/>
  <c r="P163" i="12"/>
  <c r="O163" i="12"/>
  <c r="N163" i="12"/>
  <c r="M163" i="12"/>
  <c r="L163" i="12"/>
  <c r="K163" i="12"/>
  <c r="J163" i="12"/>
  <c r="I163" i="12"/>
  <c r="H163" i="12"/>
  <c r="AJ162" i="12"/>
  <c r="AI162" i="12"/>
  <c r="AH162" i="12"/>
  <c r="AG162" i="12"/>
  <c r="AF162" i="12"/>
  <c r="AE162" i="12"/>
  <c r="AD162" i="12"/>
  <c r="AC162" i="12"/>
  <c r="AB162" i="12"/>
  <c r="AA162" i="12"/>
  <c r="Z162" i="12"/>
  <c r="Y162" i="12"/>
  <c r="X162" i="12"/>
  <c r="W162" i="12"/>
  <c r="V162" i="12"/>
  <c r="U162" i="12"/>
  <c r="T162" i="12"/>
  <c r="S162" i="12"/>
  <c r="R162" i="12"/>
  <c r="Q162" i="12"/>
  <c r="P162" i="12"/>
  <c r="O162" i="12"/>
  <c r="N162" i="12"/>
  <c r="M162" i="12"/>
  <c r="L162" i="12"/>
  <c r="K162" i="12"/>
  <c r="J162" i="12"/>
  <c r="I162" i="12"/>
  <c r="H162" i="12"/>
  <c r="AJ161" i="12"/>
  <c r="AI161" i="12"/>
  <c r="AH161" i="12"/>
  <c r="AG161" i="12"/>
  <c r="AF161" i="12"/>
  <c r="AE161" i="12"/>
  <c r="AD161" i="12"/>
  <c r="AC161" i="12"/>
  <c r="AB161" i="12"/>
  <c r="AA161" i="12"/>
  <c r="Z161" i="12"/>
  <c r="Y161" i="12"/>
  <c r="X161" i="12"/>
  <c r="W161" i="12"/>
  <c r="V161" i="12"/>
  <c r="U161" i="12"/>
  <c r="T161" i="12"/>
  <c r="S161" i="12"/>
  <c r="R161" i="12"/>
  <c r="Q161" i="12"/>
  <c r="P161" i="12"/>
  <c r="O161" i="12"/>
  <c r="N161" i="12"/>
  <c r="M161" i="12"/>
  <c r="L161" i="12"/>
  <c r="K161" i="12"/>
  <c r="J161" i="12"/>
  <c r="I161" i="12"/>
  <c r="H161" i="12"/>
  <c r="AJ160" i="12"/>
  <c r="AI160" i="12"/>
  <c r="AH160" i="12"/>
  <c r="AG160" i="12"/>
  <c r="AF160" i="12"/>
  <c r="AE160" i="12"/>
  <c r="AD160" i="12"/>
  <c r="AC160" i="12"/>
  <c r="AB160" i="12"/>
  <c r="AA160" i="12"/>
  <c r="Z160" i="12"/>
  <c r="Y160" i="12"/>
  <c r="X160" i="12"/>
  <c r="W160" i="12"/>
  <c r="V160" i="12"/>
  <c r="U160" i="12"/>
  <c r="T160" i="12"/>
  <c r="S160" i="12"/>
  <c r="R160" i="12"/>
  <c r="Q160" i="12"/>
  <c r="P160" i="12"/>
  <c r="O160" i="12"/>
  <c r="N160" i="12"/>
  <c r="M160" i="12"/>
  <c r="L160" i="12"/>
  <c r="K160" i="12"/>
  <c r="J160" i="12"/>
  <c r="I160" i="12"/>
  <c r="H160" i="12"/>
  <c r="AJ159" i="12"/>
  <c r="AI159" i="12"/>
  <c r="AH159" i="12"/>
  <c r="AG159" i="12"/>
  <c r="AF159" i="12"/>
  <c r="AE159" i="12"/>
  <c r="AD159" i="12"/>
  <c r="AC159" i="12"/>
  <c r="AB159" i="12"/>
  <c r="AA159" i="12"/>
  <c r="Z159" i="12"/>
  <c r="Y159" i="12"/>
  <c r="X159" i="12"/>
  <c r="W159" i="12"/>
  <c r="V159" i="12"/>
  <c r="U159" i="12"/>
  <c r="T159" i="12"/>
  <c r="S159" i="12"/>
  <c r="R159" i="12"/>
  <c r="Q159" i="12"/>
  <c r="P159" i="12"/>
  <c r="O159" i="12"/>
  <c r="N159" i="12"/>
  <c r="M159" i="12"/>
  <c r="L159" i="12"/>
  <c r="K159" i="12"/>
  <c r="J159" i="12"/>
  <c r="I159" i="12"/>
  <c r="H159" i="12"/>
  <c r="AJ158" i="12"/>
  <c r="AI158" i="12"/>
  <c r="AH158" i="12"/>
  <c r="AG158" i="12"/>
  <c r="AF158" i="12"/>
  <c r="AE158" i="12"/>
  <c r="AD158" i="12"/>
  <c r="AC158" i="12"/>
  <c r="AB158" i="12"/>
  <c r="AA158" i="12"/>
  <c r="Z158" i="12"/>
  <c r="Y158" i="12"/>
  <c r="X158" i="12"/>
  <c r="W158" i="12"/>
  <c r="V158" i="12"/>
  <c r="U158" i="12"/>
  <c r="T158" i="12"/>
  <c r="S158" i="12"/>
  <c r="R158" i="12"/>
  <c r="Q158" i="12"/>
  <c r="P158" i="12"/>
  <c r="O158" i="12"/>
  <c r="N158" i="12"/>
  <c r="M158" i="12"/>
  <c r="L158" i="12"/>
  <c r="K158" i="12"/>
  <c r="J158" i="12"/>
  <c r="I158" i="12"/>
  <c r="H158" i="12"/>
  <c r="AJ157" i="12"/>
  <c r="AI157" i="12"/>
  <c r="AH157" i="12"/>
  <c r="AG157" i="12"/>
  <c r="AF157" i="12"/>
  <c r="AE157" i="12"/>
  <c r="AD157" i="12"/>
  <c r="AC157" i="12"/>
  <c r="AB157" i="12"/>
  <c r="AA157" i="12"/>
  <c r="Z157" i="12"/>
  <c r="Y157" i="12"/>
  <c r="X157" i="12"/>
  <c r="W157" i="12"/>
  <c r="V157" i="12"/>
  <c r="U157" i="12"/>
  <c r="T157" i="12"/>
  <c r="S157" i="12"/>
  <c r="R157" i="12"/>
  <c r="Q157" i="12"/>
  <c r="P157" i="12"/>
  <c r="O157" i="12"/>
  <c r="N157" i="12"/>
  <c r="M157" i="12"/>
  <c r="L157" i="12"/>
  <c r="K157" i="12"/>
  <c r="J157" i="12"/>
  <c r="I157" i="12"/>
  <c r="H157" i="12"/>
  <c r="AJ156" i="12"/>
  <c r="AI156" i="12"/>
  <c r="AH156" i="12"/>
  <c r="AG156" i="12"/>
  <c r="AF156" i="12"/>
  <c r="AE156" i="12"/>
  <c r="AD156" i="12"/>
  <c r="AC156" i="12"/>
  <c r="AB156" i="12"/>
  <c r="AA156" i="12"/>
  <c r="Z156" i="12"/>
  <c r="Y156" i="12"/>
  <c r="X156" i="12"/>
  <c r="W156" i="12"/>
  <c r="V156" i="12"/>
  <c r="U156" i="12"/>
  <c r="T156" i="12"/>
  <c r="S156" i="12"/>
  <c r="R156" i="12"/>
  <c r="Q156" i="12"/>
  <c r="P156" i="12"/>
  <c r="O156" i="12"/>
  <c r="N156" i="12"/>
  <c r="M156" i="12"/>
  <c r="L156" i="12"/>
  <c r="K156" i="12"/>
  <c r="J156" i="12"/>
  <c r="I156" i="12"/>
  <c r="H156" i="12"/>
  <c r="AJ155" i="12"/>
  <c r="AI155" i="12"/>
  <c r="AH155" i="12"/>
  <c r="AG155" i="12"/>
  <c r="AF155" i="12"/>
  <c r="AE155" i="12"/>
  <c r="AD155" i="12"/>
  <c r="AC155" i="12"/>
  <c r="AB155" i="12"/>
  <c r="AA155" i="12"/>
  <c r="Z155" i="12"/>
  <c r="Y155" i="12"/>
  <c r="X155" i="12"/>
  <c r="W155" i="12"/>
  <c r="V155" i="12"/>
  <c r="U155" i="12"/>
  <c r="T155" i="12"/>
  <c r="S155" i="12"/>
  <c r="R155" i="12"/>
  <c r="Q155" i="12"/>
  <c r="P155" i="12"/>
  <c r="O155" i="12"/>
  <c r="N155" i="12"/>
  <c r="M155" i="12"/>
  <c r="L155" i="12"/>
  <c r="K155" i="12"/>
  <c r="J155" i="12"/>
  <c r="I155" i="12"/>
  <c r="H155" i="12"/>
  <c r="AJ154" i="12"/>
  <c r="AI154" i="12"/>
  <c r="AH154" i="12"/>
  <c r="AG154" i="12"/>
  <c r="AF154" i="12"/>
  <c r="AE154" i="12"/>
  <c r="AD154" i="12"/>
  <c r="AC154" i="12"/>
  <c r="AB154" i="12"/>
  <c r="AA154" i="12"/>
  <c r="Z154" i="12"/>
  <c r="Y154" i="12"/>
  <c r="X154" i="12"/>
  <c r="W154" i="12"/>
  <c r="V154" i="12"/>
  <c r="U154" i="12"/>
  <c r="T154" i="12"/>
  <c r="S154" i="12"/>
  <c r="R154" i="12"/>
  <c r="Q154" i="12"/>
  <c r="P154" i="12"/>
  <c r="O154" i="12"/>
  <c r="N154" i="12"/>
  <c r="M154" i="12"/>
  <c r="L154" i="12"/>
  <c r="K154" i="12"/>
  <c r="J154" i="12"/>
  <c r="I154" i="12"/>
  <c r="H154" i="12"/>
  <c r="AJ152" i="12"/>
  <c r="AI152" i="12"/>
  <c r="AH152" i="12"/>
  <c r="AG152" i="12"/>
  <c r="AF152" i="12"/>
  <c r="AE152" i="12"/>
  <c r="AD152" i="12"/>
  <c r="AC152" i="12"/>
  <c r="AB152" i="12"/>
  <c r="AA152" i="12"/>
  <c r="Z152" i="12"/>
  <c r="Y152" i="12"/>
  <c r="X152" i="12"/>
  <c r="W152" i="12"/>
  <c r="V152" i="12"/>
  <c r="U152" i="12"/>
  <c r="T152" i="12"/>
  <c r="S152" i="12"/>
  <c r="R152" i="12"/>
  <c r="Q152" i="12"/>
  <c r="P152" i="12"/>
  <c r="O152" i="12"/>
  <c r="N152" i="12"/>
  <c r="M152" i="12"/>
  <c r="L152" i="12"/>
  <c r="K152" i="12"/>
  <c r="J152" i="12"/>
  <c r="I152" i="12"/>
  <c r="H152" i="12"/>
  <c r="AJ151" i="12"/>
  <c r="AI151" i="12"/>
  <c r="AH151" i="12"/>
  <c r="AG151" i="12"/>
  <c r="AF151" i="12"/>
  <c r="AE151" i="12"/>
  <c r="AD151" i="12"/>
  <c r="AC151" i="12"/>
  <c r="AB151" i="12"/>
  <c r="AA151" i="12"/>
  <c r="Z151" i="12"/>
  <c r="Y151" i="12"/>
  <c r="X151" i="12"/>
  <c r="W151" i="12"/>
  <c r="V151" i="12"/>
  <c r="U151" i="12"/>
  <c r="T151" i="12"/>
  <c r="S151" i="12"/>
  <c r="R151" i="12"/>
  <c r="Q151" i="12"/>
  <c r="P151" i="12"/>
  <c r="O151" i="12"/>
  <c r="N151" i="12"/>
  <c r="M151" i="12"/>
  <c r="L151" i="12"/>
  <c r="K151" i="12"/>
  <c r="J151" i="12"/>
  <c r="I151" i="12"/>
  <c r="H151" i="12"/>
  <c r="AJ150" i="12"/>
  <c r="AI150" i="12"/>
  <c r="AH150" i="12"/>
  <c r="AG150" i="12"/>
  <c r="AF150" i="12"/>
  <c r="AE150" i="12"/>
  <c r="AD150" i="12"/>
  <c r="AC150" i="12"/>
  <c r="AB150" i="12"/>
  <c r="AA150" i="12"/>
  <c r="Z150" i="12"/>
  <c r="Y150" i="12"/>
  <c r="X150" i="12"/>
  <c r="W150" i="12"/>
  <c r="V150" i="12"/>
  <c r="U150" i="12"/>
  <c r="T150" i="12"/>
  <c r="S150" i="12"/>
  <c r="R150" i="12"/>
  <c r="Q150" i="12"/>
  <c r="P150" i="12"/>
  <c r="O150" i="12"/>
  <c r="N150" i="12"/>
  <c r="M150" i="12"/>
  <c r="L150" i="12"/>
  <c r="K150" i="12"/>
  <c r="J150" i="12"/>
  <c r="I150" i="12"/>
  <c r="H150" i="12"/>
  <c r="AJ149" i="12"/>
  <c r="AI149" i="12"/>
  <c r="AH149" i="12"/>
  <c r="AG149" i="12"/>
  <c r="AF149" i="12"/>
  <c r="AE149" i="12"/>
  <c r="AD149" i="12"/>
  <c r="AC149" i="12"/>
  <c r="AB149" i="12"/>
  <c r="AA149" i="12"/>
  <c r="Z149" i="12"/>
  <c r="Y149" i="12"/>
  <c r="X149" i="12"/>
  <c r="W149" i="12"/>
  <c r="V149" i="12"/>
  <c r="U149" i="12"/>
  <c r="T149" i="12"/>
  <c r="S149" i="12"/>
  <c r="R149" i="12"/>
  <c r="Q149" i="12"/>
  <c r="P149" i="12"/>
  <c r="O149" i="12"/>
  <c r="N149" i="12"/>
  <c r="M149" i="12"/>
  <c r="L149" i="12"/>
  <c r="K149" i="12"/>
  <c r="J149" i="12"/>
  <c r="I149" i="12"/>
  <c r="H149" i="12"/>
  <c r="AJ147" i="12"/>
  <c r="AI147" i="12"/>
  <c r="AH147" i="12"/>
  <c r="AG147" i="12"/>
  <c r="AF147" i="12"/>
  <c r="AE147" i="12"/>
  <c r="AD147" i="12"/>
  <c r="AC147" i="12"/>
  <c r="AB147" i="12"/>
  <c r="AA147" i="12"/>
  <c r="Z147" i="12"/>
  <c r="Y147" i="12"/>
  <c r="X147" i="12"/>
  <c r="W147" i="12"/>
  <c r="V147" i="12"/>
  <c r="U147" i="12"/>
  <c r="T147" i="12"/>
  <c r="S147" i="12"/>
  <c r="R147" i="12"/>
  <c r="Q147" i="12"/>
  <c r="P147" i="12"/>
  <c r="O147" i="12"/>
  <c r="N147" i="12"/>
  <c r="M147" i="12"/>
  <c r="L147" i="12"/>
  <c r="K147" i="12"/>
  <c r="J147" i="12"/>
  <c r="I147" i="12"/>
  <c r="H147" i="12"/>
  <c r="AJ146" i="12"/>
  <c r="AI146" i="12"/>
  <c r="AH146" i="12"/>
  <c r="AG146" i="12"/>
  <c r="AF146" i="12"/>
  <c r="AE146" i="12"/>
  <c r="AD146" i="12"/>
  <c r="AC146" i="12"/>
  <c r="AB146" i="12"/>
  <c r="AA146" i="12"/>
  <c r="Z146" i="12"/>
  <c r="Y146" i="12"/>
  <c r="X146" i="12"/>
  <c r="W146" i="12"/>
  <c r="V146" i="12"/>
  <c r="U146" i="12"/>
  <c r="T146" i="12"/>
  <c r="S146" i="12"/>
  <c r="R146" i="12"/>
  <c r="Q146" i="12"/>
  <c r="P146" i="12"/>
  <c r="O146" i="12"/>
  <c r="N146" i="12"/>
  <c r="M146" i="12"/>
  <c r="L146" i="12"/>
  <c r="K146" i="12"/>
  <c r="J146" i="12"/>
  <c r="I146" i="12"/>
  <c r="H146" i="12"/>
  <c r="AJ145" i="12"/>
  <c r="AI145" i="12"/>
  <c r="AH145" i="12"/>
  <c r="AG145" i="12"/>
  <c r="AF145" i="12"/>
  <c r="AE145" i="12"/>
  <c r="AD145" i="12"/>
  <c r="AC145" i="12"/>
  <c r="AB145" i="12"/>
  <c r="AA145" i="12"/>
  <c r="Z145" i="12"/>
  <c r="Y145" i="12"/>
  <c r="X145" i="12"/>
  <c r="W145" i="12"/>
  <c r="V145" i="12"/>
  <c r="U145" i="12"/>
  <c r="T145" i="12"/>
  <c r="S145" i="12"/>
  <c r="R145" i="12"/>
  <c r="Q145" i="12"/>
  <c r="P145" i="12"/>
  <c r="O145" i="12"/>
  <c r="N145" i="12"/>
  <c r="M145" i="12"/>
  <c r="L145" i="12"/>
  <c r="K145" i="12"/>
  <c r="J145" i="12"/>
  <c r="I145" i="12"/>
  <c r="H145" i="12"/>
  <c r="AJ144" i="12"/>
  <c r="AI144" i="12"/>
  <c r="AH144" i="12"/>
  <c r="AG144" i="12"/>
  <c r="AF144" i="12"/>
  <c r="AE144" i="12"/>
  <c r="AD144" i="12"/>
  <c r="AC144" i="12"/>
  <c r="AB144" i="12"/>
  <c r="AA144" i="12"/>
  <c r="Z144" i="12"/>
  <c r="Y144" i="12"/>
  <c r="X144" i="12"/>
  <c r="W144" i="12"/>
  <c r="V144" i="12"/>
  <c r="U144" i="12"/>
  <c r="T144" i="12"/>
  <c r="S144" i="12"/>
  <c r="R144" i="12"/>
  <c r="Q144" i="12"/>
  <c r="P144" i="12"/>
  <c r="O144" i="12"/>
  <c r="N144" i="12"/>
  <c r="M144" i="12"/>
  <c r="L144" i="12"/>
  <c r="K144" i="12"/>
  <c r="J144" i="12"/>
  <c r="I144" i="12"/>
  <c r="H144" i="12"/>
  <c r="AJ143" i="12"/>
  <c r="AI143" i="12"/>
  <c r="AH143" i="12"/>
  <c r="AG143" i="12"/>
  <c r="AF143" i="12"/>
  <c r="AE143" i="12"/>
  <c r="AD143" i="12"/>
  <c r="AC143" i="12"/>
  <c r="AB143" i="12"/>
  <c r="AA143" i="12"/>
  <c r="Z143" i="12"/>
  <c r="Y143" i="12"/>
  <c r="X143" i="12"/>
  <c r="W143" i="12"/>
  <c r="V143" i="12"/>
  <c r="U143" i="12"/>
  <c r="T143" i="12"/>
  <c r="S143" i="12"/>
  <c r="R143" i="12"/>
  <c r="Q143" i="12"/>
  <c r="P143" i="12"/>
  <c r="O143" i="12"/>
  <c r="N143" i="12"/>
  <c r="M143" i="12"/>
  <c r="L143" i="12"/>
  <c r="K143" i="12"/>
  <c r="J143" i="12"/>
  <c r="I143" i="12"/>
  <c r="H143" i="12"/>
  <c r="AJ142" i="12"/>
  <c r="AI142" i="12"/>
  <c r="AH142" i="12"/>
  <c r="AG142" i="12"/>
  <c r="AF142" i="12"/>
  <c r="AE142" i="12"/>
  <c r="AD142" i="12"/>
  <c r="AC142" i="12"/>
  <c r="AB142" i="12"/>
  <c r="AA142" i="12"/>
  <c r="Z142" i="12"/>
  <c r="Y142" i="12"/>
  <c r="X142" i="12"/>
  <c r="W142" i="12"/>
  <c r="V142" i="12"/>
  <c r="U142" i="12"/>
  <c r="T142" i="12"/>
  <c r="S142" i="12"/>
  <c r="R142" i="12"/>
  <c r="Q142" i="12"/>
  <c r="P142" i="12"/>
  <c r="O142" i="12"/>
  <c r="N142" i="12"/>
  <c r="M142" i="12"/>
  <c r="L142" i="12"/>
  <c r="K142" i="12"/>
  <c r="J142" i="12"/>
  <c r="I142" i="12"/>
  <c r="H142" i="12"/>
  <c r="AJ141" i="12"/>
  <c r="AI141" i="12"/>
  <c r="AH141" i="12"/>
  <c r="AG141" i="12"/>
  <c r="AF141" i="12"/>
  <c r="AE141" i="12"/>
  <c r="AD141" i="12"/>
  <c r="AC141" i="12"/>
  <c r="AB141" i="12"/>
  <c r="AA141" i="12"/>
  <c r="Z141" i="12"/>
  <c r="Y141" i="12"/>
  <c r="X141" i="12"/>
  <c r="W141" i="12"/>
  <c r="V141" i="12"/>
  <c r="U141" i="12"/>
  <c r="T141" i="12"/>
  <c r="S141" i="12"/>
  <c r="R141" i="12"/>
  <c r="Q141" i="12"/>
  <c r="P141" i="12"/>
  <c r="O141" i="12"/>
  <c r="N141" i="12"/>
  <c r="M141" i="12"/>
  <c r="L141" i="12"/>
  <c r="K141" i="12"/>
  <c r="J141" i="12"/>
  <c r="I141" i="12"/>
  <c r="H141" i="12"/>
  <c r="AJ140" i="12"/>
  <c r="AI140" i="12"/>
  <c r="AH140" i="12"/>
  <c r="AG140" i="12"/>
  <c r="AF140" i="12"/>
  <c r="AE140" i="12"/>
  <c r="AD140" i="12"/>
  <c r="AC140" i="12"/>
  <c r="AB140" i="12"/>
  <c r="AA140" i="12"/>
  <c r="Z140" i="12"/>
  <c r="Y140" i="12"/>
  <c r="X140" i="12"/>
  <c r="W140" i="12"/>
  <c r="V140" i="12"/>
  <c r="U140" i="12"/>
  <c r="T140" i="12"/>
  <c r="S140" i="12"/>
  <c r="R140" i="12"/>
  <c r="Q140" i="12"/>
  <c r="P140" i="12"/>
  <c r="O140" i="12"/>
  <c r="N140" i="12"/>
  <c r="M140" i="12"/>
  <c r="L140" i="12"/>
  <c r="K140" i="12"/>
  <c r="J140" i="12"/>
  <c r="I140" i="12"/>
  <c r="H140" i="12"/>
  <c r="AJ139" i="12"/>
  <c r="AI139" i="12"/>
  <c r="AH139" i="12"/>
  <c r="AG139" i="12"/>
  <c r="AF139" i="12"/>
  <c r="AE139" i="12"/>
  <c r="AD139" i="12"/>
  <c r="AC139" i="12"/>
  <c r="AB139" i="12"/>
  <c r="AA139" i="12"/>
  <c r="Z139" i="12"/>
  <c r="Y139" i="12"/>
  <c r="X139" i="12"/>
  <c r="W139" i="12"/>
  <c r="V139" i="12"/>
  <c r="U139" i="12"/>
  <c r="T139" i="12"/>
  <c r="S139" i="12"/>
  <c r="R139" i="12"/>
  <c r="Q139" i="12"/>
  <c r="P139" i="12"/>
  <c r="O139" i="12"/>
  <c r="N139" i="12"/>
  <c r="M139" i="12"/>
  <c r="L139" i="12"/>
  <c r="K139" i="12"/>
  <c r="J139" i="12"/>
  <c r="I139" i="12"/>
  <c r="H139" i="12"/>
  <c r="AJ138" i="12"/>
  <c r="AI138" i="12"/>
  <c r="AH138" i="12"/>
  <c r="AG138" i="12"/>
  <c r="AF138" i="12"/>
  <c r="AE138" i="12"/>
  <c r="AD138" i="12"/>
  <c r="AC138" i="12"/>
  <c r="AB138" i="12"/>
  <c r="AA138" i="12"/>
  <c r="Z138" i="12"/>
  <c r="Y138" i="12"/>
  <c r="X138" i="12"/>
  <c r="W138" i="12"/>
  <c r="V138" i="12"/>
  <c r="U138" i="12"/>
  <c r="T138" i="12"/>
  <c r="S138" i="12"/>
  <c r="R138" i="12"/>
  <c r="Q138" i="12"/>
  <c r="P138" i="12"/>
  <c r="O138" i="12"/>
  <c r="N138" i="12"/>
  <c r="M138" i="12"/>
  <c r="L138" i="12"/>
  <c r="K138" i="12"/>
  <c r="J138" i="12"/>
  <c r="I138" i="12"/>
  <c r="H138" i="12"/>
  <c r="AJ137" i="12"/>
  <c r="AI137" i="12"/>
  <c r="AH137" i="12"/>
  <c r="AG137" i="12"/>
  <c r="AF137" i="12"/>
  <c r="AE137" i="12"/>
  <c r="AD137" i="12"/>
  <c r="AC137" i="12"/>
  <c r="AB137" i="12"/>
  <c r="AA137" i="12"/>
  <c r="Z137" i="12"/>
  <c r="Y137" i="12"/>
  <c r="X137" i="12"/>
  <c r="W137" i="12"/>
  <c r="V137" i="12"/>
  <c r="U137" i="12"/>
  <c r="T137" i="12"/>
  <c r="S137" i="12"/>
  <c r="R137" i="12"/>
  <c r="Q137" i="12"/>
  <c r="P137" i="12"/>
  <c r="O137" i="12"/>
  <c r="N137" i="12"/>
  <c r="M137" i="12"/>
  <c r="L137" i="12"/>
  <c r="K137" i="12"/>
  <c r="J137" i="12"/>
  <c r="I137" i="12"/>
  <c r="H137" i="12"/>
  <c r="AJ136" i="12"/>
  <c r="AI136" i="12"/>
  <c r="AH136" i="12"/>
  <c r="AG136" i="12"/>
  <c r="AF136" i="12"/>
  <c r="AE136" i="12"/>
  <c r="AD136" i="12"/>
  <c r="AC136" i="12"/>
  <c r="AB136" i="12"/>
  <c r="AA136" i="12"/>
  <c r="Z136" i="12"/>
  <c r="Y136" i="12"/>
  <c r="X136" i="12"/>
  <c r="W136" i="12"/>
  <c r="V136" i="12"/>
  <c r="U136" i="12"/>
  <c r="T136" i="12"/>
  <c r="S136" i="12"/>
  <c r="R136" i="12"/>
  <c r="Q136" i="12"/>
  <c r="P136" i="12"/>
  <c r="O136" i="12"/>
  <c r="N136" i="12"/>
  <c r="M136" i="12"/>
  <c r="L136" i="12"/>
  <c r="K136" i="12"/>
  <c r="J136" i="12"/>
  <c r="I136" i="12"/>
  <c r="H136" i="12"/>
  <c r="AJ135" i="12"/>
  <c r="AI135" i="12"/>
  <c r="AH135" i="12"/>
  <c r="AG135" i="12"/>
  <c r="AF135" i="12"/>
  <c r="AE135" i="12"/>
  <c r="AD135" i="12"/>
  <c r="AC135" i="12"/>
  <c r="AB135" i="12"/>
  <c r="AA135" i="12"/>
  <c r="Z135" i="12"/>
  <c r="Y135" i="12"/>
  <c r="X135" i="12"/>
  <c r="W135" i="12"/>
  <c r="V135" i="12"/>
  <c r="U135" i="12"/>
  <c r="T135" i="12"/>
  <c r="S135" i="12"/>
  <c r="R135" i="12"/>
  <c r="Q135" i="12"/>
  <c r="P135" i="12"/>
  <c r="O135" i="12"/>
  <c r="N135" i="12"/>
  <c r="M135" i="12"/>
  <c r="L135" i="12"/>
  <c r="K135" i="12"/>
  <c r="J135" i="12"/>
  <c r="I135" i="12"/>
  <c r="H135" i="12"/>
  <c r="AJ134" i="12"/>
  <c r="AI134" i="12"/>
  <c r="AH134" i="12"/>
  <c r="AG134" i="12"/>
  <c r="AF134" i="12"/>
  <c r="AE134" i="12"/>
  <c r="AD134" i="12"/>
  <c r="AC134" i="12"/>
  <c r="AB134" i="12"/>
  <c r="AA134" i="12"/>
  <c r="Z134" i="12"/>
  <c r="Y134" i="12"/>
  <c r="X134" i="12"/>
  <c r="W134" i="12"/>
  <c r="V134" i="12"/>
  <c r="U134" i="12"/>
  <c r="T134" i="12"/>
  <c r="S134" i="12"/>
  <c r="R134" i="12"/>
  <c r="Q134" i="12"/>
  <c r="P134" i="12"/>
  <c r="O134" i="12"/>
  <c r="N134" i="12"/>
  <c r="M134" i="12"/>
  <c r="L134" i="12"/>
  <c r="K134" i="12"/>
  <c r="J134" i="12"/>
  <c r="I134" i="12"/>
  <c r="H134" i="12"/>
  <c r="AJ133" i="12"/>
  <c r="AI133" i="12"/>
  <c r="AH133" i="12"/>
  <c r="AG133" i="12"/>
  <c r="AF133" i="12"/>
  <c r="AE133" i="12"/>
  <c r="AD133" i="12"/>
  <c r="AC133" i="12"/>
  <c r="AB133" i="12"/>
  <c r="AA133" i="12"/>
  <c r="Z133" i="12"/>
  <c r="Y133" i="12"/>
  <c r="X133" i="12"/>
  <c r="W133" i="12"/>
  <c r="V133" i="12"/>
  <c r="U133" i="12"/>
  <c r="T133" i="12"/>
  <c r="S133" i="12"/>
  <c r="R133" i="12"/>
  <c r="Q133" i="12"/>
  <c r="P133" i="12"/>
  <c r="O133" i="12"/>
  <c r="N133" i="12"/>
  <c r="M133" i="12"/>
  <c r="L133" i="12"/>
  <c r="K133" i="12"/>
  <c r="J133" i="12"/>
  <c r="I133" i="12"/>
  <c r="H133" i="12"/>
  <c r="AJ132" i="12"/>
  <c r="AI132" i="12"/>
  <c r="AH132" i="12"/>
  <c r="AG132" i="12"/>
  <c r="AF132" i="12"/>
  <c r="AE132" i="12"/>
  <c r="AD132" i="12"/>
  <c r="AC132" i="12"/>
  <c r="AB132" i="12"/>
  <c r="AA132" i="12"/>
  <c r="Z132" i="12"/>
  <c r="Y132" i="12"/>
  <c r="X132" i="12"/>
  <c r="W132" i="12"/>
  <c r="V132" i="12"/>
  <c r="U132" i="12"/>
  <c r="T132" i="12"/>
  <c r="S132" i="12"/>
  <c r="R132" i="12"/>
  <c r="Q132" i="12"/>
  <c r="P132" i="12"/>
  <c r="O132" i="12"/>
  <c r="N132" i="12"/>
  <c r="M132" i="12"/>
  <c r="L132" i="12"/>
  <c r="K132" i="12"/>
  <c r="J132" i="12"/>
  <c r="I132" i="12"/>
  <c r="H132" i="12"/>
  <c r="AJ131" i="12"/>
  <c r="AI131" i="12"/>
  <c r="AH131" i="12"/>
  <c r="AG131" i="12"/>
  <c r="AF131" i="12"/>
  <c r="AE131" i="12"/>
  <c r="AD131" i="12"/>
  <c r="AC131" i="12"/>
  <c r="AB131" i="12"/>
  <c r="AA131" i="12"/>
  <c r="Z131" i="12"/>
  <c r="Y131" i="12"/>
  <c r="X131" i="12"/>
  <c r="W131" i="12"/>
  <c r="V131" i="12"/>
  <c r="U131" i="12"/>
  <c r="T131" i="12"/>
  <c r="S131" i="12"/>
  <c r="R131" i="12"/>
  <c r="Q131" i="12"/>
  <c r="P131" i="12"/>
  <c r="O131" i="12"/>
  <c r="N131" i="12"/>
  <c r="M131" i="12"/>
  <c r="L131" i="12"/>
  <c r="K131" i="12"/>
  <c r="J131" i="12"/>
  <c r="I131" i="12"/>
  <c r="H131" i="12"/>
  <c r="AJ129" i="12"/>
  <c r="AI129" i="12"/>
  <c r="AH129" i="12"/>
  <c r="AG129" i="12"/>
  <c r="AF129" i="12"/>
  <c r="AE129" i="12"/>
  <c r="AD129" i="12"/>
  <c r="AC129" i="12"/>
  <c r="AB129" i="12"/>
  <c r="AA129" i="12"/>
  <c r="Z129" i="12"/>
  <c r="Y129" i="12"/>
  <c r="X129" i="12"/>
  <c r="W129" i="12"/>
  <c r="V129" i="12"/>
  <c r="U129" i="12"/>
  <c r="T129" i="12"/>
  <c r="S129" i="12"/>
  <c r="R129" i="12"/>
  <c r="Q129" i="12"/>
  <c r="P129" i="12"/>
  <c r="O129" i="12"/>
  <c r="N129" i="12"/>
  <c r="M129" i="12"/>
  <c r="L129" i="12"/>
  <c r="K129" i="12"/>
  <c r="J129" i="12"/>
  <c r="I129" i="12"/>
  <c r="H129" i="12"/>
  <c r="AJ128" i="12"/>
  <c r="AI128" i="12"/>
  <c r="AH128" i="12"/>
  <c r="AG128" i="12"/>
  <c r="AF128" i="12"/>
  <c r="AE128" i="12"/>
  <c r="AD128" i="12"/>
  <c r="AC128" i="12"/>
  <c r="AB128" i="12"/>
  <c r="AA128" i="12"/>
  <c r="Z128" i="12"/>
  <c r="Y128" i="12"/>
  <c r="X128" i="12"/>
  <c r="W128" i="12"/>
  <c r="V128" i="12"/>
  <c r="U128" i="12"/>
  <c r="T128" i="12"/>
  <c r="S128" i="12"/>
  <c r="R128" i="12"/>
  <c r="Q128" i="12"/>
  <c r="P128" i="12"/>
  <c r="O128" i="12"/>
  <c r="N128" i="12"/>
  <c r="M128" i="12"/>
  <c r="L128" i="12"/>
  <c r="K128" i="12"/>
  <c r="J128" i="12"/>
  <c r="I128" i="12"/>
  <c r="H128" i="12"/>
  <c r="AJ127" i="12"/>
  <c r="AI127" i="12"/>
  <c r="AH127" i="12"/>
  <c r="AG127" i="12"/>
  <c r="AF127" i="12"/>
  <c r="AE127" i="12"/>
  <c r="AD127" i="12"/>
  <c r="AC127" i="12"/>
  <c r="AB127" i="12"/>
  <c r="AA127" i="12"/>
  <c r="Z127" i="12"/>
  <c r="Y127" i="12"/>
  <c r="X127" i="12"/>
  <c r="W127" i="12"/>
  <c r="V127" i="12"/>
  <c r="U127" i="12"/>
  <c r="T127" i="12"/>
  <c r="S127" i="12"/>
  <c r="R127" i="12"/>
  <c r="Q127" i="12"/>
  <c r="P127" i="12"/>
  <c r="O127" i="12"/>
  <c r="N127" i="12"/>
  <c r="M127" i="12"/>
  <c r="L127" i="12"/>
  <c r="K127" i="12"/>
  <c r="J127" i="12"/>
  <c r="I127" i="12"/>
  <c r="H127" i="12"/>
  <c r="AJ126" i="12"/>
  <c r="AI126" i="12"/>
  <c r="AH126" i="12"/>
  <c r="AG126" i="12"/>
  <c r="AF126" i="12"/>
  <c r="AE126" i="12"/>
  <c r="AD126" i="12"/>
  <c r="AC126" i="12"/>
  <c r="AB126" i="12"/>
  <c r="AA126" i="12"/>
  <c r="Z126" i="12"/>
  <c r="Y126" i="12"/>
  <c r="X126" i="12"/>
  <c r="W126" i="12"/>
  <c r="V126" i="12"/>
  <c r="U126" i="12"/>
  <c r="T126" i="12"/>
  <c r="S126" i="12"/>
  <c r="R126" i="12"/>
  <c r="Q126" i="12"/>
  <c r="P126" i="12"/>
  <c r="O126" i="12"/>
  <c r="N126" i="12"/>
  <c r="M126" i="12"/>
  <c r="L126" i="12"/>
  <c r="K126" i="12"/>
  <c r="J126" i="12"/>
  <c r="I126" i="12"/>
  <c r="H126" i="12"/>
  <c r="AJ125" i="12"/>
  <c r="AI125" i="12"/>
  <c r="AH125" i="12"/>
  <c r="AG125" i="12"/>
  <c r="AF125" i="12"/>
  <c r="AE125" i="12"/>
  <c r="AD125" i="12"/>
  <c r="AC125" i="12"/>
  <c r="AB125" i="12"/>
  <c r="AA125" i="12"/>
  <c r="Z125" i="12"/>
  <c r="Y125" i="12"/>
  <c r="X125" i="12"/>
  <c r="W125" i="12"/>
  <c r="V125" i="12"/>
  <c r="U125" i="12"/>
  <c r="T125" i="12"/>
  <c r="S125" i="12"/>
  <c r="R125" i="12"/>
  <c r="Q125" i="12"/>
  <c r="P125" i="12"/>
  <c r="O125" i="12"/>
  <c r="N125" i="12"/>
  <c r="M125" i="12"/>
  <c r="L125" i="12"/>
  <c r="K125" i="12"/>
  <c r="J125" i="12"/>
  <c r="I125" i="12"/>
  <c r="H125" i="12"/>
  <c r="AJ124" i="12"/>
  <c r="AI124" i="12"/>
  <c r="AH124" i="12"/>
  <c r="AG124" i="12"/>
  <c r="AF124" i="12"/>
  <c r="AE124" i="12"/>
  <c r="AD124" i="12"/>
  <c r="AC124" i="12"/>
  <c r="AB124" i="12"/>
  <c r="AA124" i="12"/>
  <c r="Z124" i="12"/>
  <c r="Y124" i="12"/>
  <c r="X124" i="12"/>
  <c r="W124" i="12"/>
  <c r="V124" i="12"/>
  <c r="U124" i="12"/>
  <c r="T124" i="12"/>
  <c r="S124" i="12"/>
  <c r="R124" i="12"/>
  <c r="Q124" i="12"/>
  <c r="P124" i="12"/>
  <c r="O124" i="12"/>
  <c r="N124" i="12"/>
  <c r="M124" i="12"/>
  <c r="L124" i="12"/>
  <c r="K124" i="12"/>
  <c r="J124" i="12"/>
  <c r="I124" i="12"/>
  <c r="H124" i="12"/>
  <c r="AJ123" i="12"/>
  <c r="AI123" i="12"/>
  <c r="AH123" i="12"/>
  <c r="AG123" i="12"/>
  <c r="AF123" i="12"/>
  <c r="AE123" i="12"/>
  <c r="AD123" i="12"/>
  <c r="AC123" i="12"/>
  <c r="AB123" i="12"/>
  <c r="AA123" i="12"/>
  <c r="Z123" i="12"/>
  <c r="Y123" i="12"/>
  <c r="X123" i="12"/>
  <c r="W123" i="12"/>
  <c r="V123" i="12"/>
  <c r="U123" i="12"/>
  <c r="T123" i="12"/>
  <c r="S123" i="12"/>
  <c r="R123" i="12"/>
  <c r="Q123" i="12"/>
  <c r="P123" i="12"/>
  <c r="O123" i="12"/>
  <c r="N123" i="12"/>
  <c r="M123" i="12"/>
  <c r="L123" i="12"/>
  <c r="K123" i="12"/>
  <c r="J123" i="12"/>
  <c r="I123" i="12"/>
  <c r="H123" i="12"/>
  <c r="AJ122" i="12"/>
  <c r="AI122" i="12"/>
  <c r="AH122" i="12"/>
  <c r="AG122" i="12"/>
  <c r="AF122" i="12"/>
  <c r="AE122" i="12"/>
  <c r="AD122" i="12"/>
  <c r="AC122" i="12"/>
  <c r="AB122" i="12"/>
  <c r="AA122" i="12"/>
  <c r="Z122" i="12"/>
  <c r="Y122" i="12"/>
  <c r="X122" i="12"/>
  <c r="W122" i="12"/>
  <c r="V122" i="12"/>
  <c r="U122" i="12"/>
  <c r="T122" i="12"/>
  <c r="S122" i="12"/>
  <c r="R122" i="12"/>
  <c r="Q122" i="12"/>
  <c r="P122" i="12"/>
  <c r="O122" i="12"/>
  <c r="N122" i="12"/>
  <c r="M122" i="12"/>
  <c r="L122" i="12"/>
  <c r="K122" i="12"/>
  <c r="J122" i="12"/>
  <c r="I122" i="12"/>
  <c r="H122" i="12"/>
  <c r="AJ121" i="12"/>
  <c r="AI121" i="12"/>
  <c r="AH121" i="12"/>
  <c r="AG121" i="12"/>
  <c r="AF121" i="12"/>
  <c r="AE121" i="12"/>
  <c r="AD121" i="12"/>
  <c r="AC121" i="12"/>
  <c r="AB121" i="12"/>
  <c r="AA121" i="12"/>
  <c r="Z121" i="12"/>
  <c r="Y121" i="12"/>
  <c r="X121" i="12"/>
  <c r="W121" i="12"/>
  <c r="V121" i="12"/>
  <c r="U121" i="12"/>
  <c r="T121" i="12"/>
  <c r="S121" i="12"/>
  <c r="R121" i="12"/>
  <c r="Q121" i="12"/>
  <c r="P121" i="12"/>
  <c r="O121" i="12"/>
  <c r="N121" i="12"/>
  <c r="M121" i="12"/>
  <c r="L121" i="12"/>
  <c r="K121" i="12"/>
  <c r="J121" i="12"/>
  <c r="I121" i="12"/>
  <c r="H121" i="12"/>
  <c r="AJ119" i="12"/>
  <c r="AI119" i="12"/>
  <c r="AH119" i="12"/>
  <c r="AG119" i="12"/>
  <c r="AF119" i="12"/>
  <c r="AE119" i="12"/>
  <c r="AD119" i="12"/>
  <c r="AC119" i="12"/>
  <c r="AB119" i="12"/>
  <c r="AA119" i="12"/>
  <c r="Z119" i="12"/>
  <c r="Y119" i="12"/>
  <c r="X119" i="12"/>
  <c r="W119" i="12"/>
  <c r="V119" i="12"/>
  <c r="U119" i="12"/>
  <c r="T119" i="12"/>
  <c r="S119" i="12"/>
  <c r="R119" i="12"/>
  <c r="Q119" i="12"/>
  <c r="P119" i="12"/>
  <c r="O119" i="12"/>
  <c r="N119" i="12"/>
  <c r="M119" i="12"/>
  <c r="L119" i="12"/>
  <c r="K119" i="12"/>
  <c r="J119" i="12"/>
  <c r="I119" i="12"/>
  <c r="H119" i="12"/>
  <c r="AJ118" i="12"/>
  <c r="AI118" i="12"/>
  <c r="AH118" i="12"/>
  <c r="AG118" i="12"/>
  <c r="AF118" i="12"/>
  <c r="AE118" i="12"/>
  <c r="AD118" i="12"/>
  <c r="AC118" i="12"/>
  <c r="AB118" i="12"/>
  <c r="AA118" i="12"/>
  <c r="Z118" i="12"/>
  <c r="Y118" i="12"/>
  <c r="X118" i="12"/>
  <c r="W118" i="12"/>
  <c r="V118" i="12"/>
  <c r="U118" i="12"/>
  <c r="T118" i="12"/>
  <c r="S118" i="12"/>
  <c r="R118" i="12"/>
  <c r="Q118" i="12"/>
  <c r="P118" i="12"/>
  <c r="O118" i="12"/>
  <c r="N118" i="12"/>
  <c r="M118" i="12"/>
  <c r="L118" i="12"/>
  <c r="K118" i="12"/>
  <c r="J118" i="12"/>
  <c r="I118" i="12"/>
  <c r="H118" i="12"/>
  <c r="AJ117" i="12"/>
  <c r="AI117" i="12"/>
  <c r="AH117" i="12"/>
  <c r="AG117" i="12"/>
  <c r="AF117" i="12"/>
  <c r="AE117" i="12"/>
  <c r="AD117" i="12"/>
  <c r="AC117" i="12"/>
  <c r="AB117" i="12"/>
  <c r="AA117" i="12"/>
  <c r="Z117" i="12"/>
  <c r="Y117" i="12"/>
  <c r="X117" i="12"/>
  <c r="W117" i="12"/>
  <c r="V117" i="12"/>
  <c r="U117" i="12"/>
  <c r="T117" i="12"/>
  <c r="S117" i="12"/>
  <c r="R117" i="12"/>
  <c r="Q117" i="12"/>
  <c r="P117" i="12"/>
  <c r="O117" i="12"/>
  <c r="N117" i="12"/>
  <c r="M117" i="12"/>
  <c r="L117" i="12"/>
  <c r="K117" i="12"/>
  <c r="J117" i="12"/>
  <c r="I117" i="12"/>
  <c r="H117" i="12"/>
  <c r="AJ116" i="12"/>
  <c r="AI116" i="12"/>
  <c r="AH116" i="12"/>
  <c r="AG116" i="12"/>
  <c r="AF116" i="12"/>
  <c r="AE116" i="12"/>
  <c r="AD116" i="12"/>
  <c r="AC116" i="12"/>
  <c r="AB116" i="12"/>
  <c r="AA116" i="12"/>
  <c r="Z116" i="12"/>
  <c r="Y116" i="12"/>
  <c r="X116" i="12"/>
  <c r="W116" i="12"/>
  <c r="V116" i="12"/>
  <c r="U116" i="12"/>
  <c r="T116" i="12"/>
  <c r="S116" i="12"/>
  <c r="R116" i="12"/>
  <c r="Q116" i="12"/>
  <c r="P116" i="12"/>
  <c r="O116" i="12"/>
  <c r="N116" i="12"/>
  <c r="M116" i="12"/>
  <c r="L116" i="12"/>
  <c r="K116" i="12"/>
  <c r="J116" i="12"/>
  <c r="I116" i="12"/>
  <c r="H116" i="12"/>
  <c r="AJ115" i="12"/>
  <c r="AI115" i="12"/>
  <c r="AH115" i="12"/>
  <c r="AG115" i="12"/>
  <c r="AF115" i="12"/>
  <c r="AE115" i="12"/>
  <c r="AD115" i="12"/>
  <c r="AC115" i="12"/>
  <c r="AB115" i="12"/>
  <c r="AA115" i="12"/>
  <c r="Z115" i="12"/>
  <c r="Y115" i="12"/>
  <c r="X115" i="12"/>
  <c r="W115" i="12"/>
  <c r="V115" i="12"/>
  <c r="U115" i="12"/>
  <c r="T115" i="12"/>
  <c r="S115" i="12"/>
  <c r="R115" i="12"/>
  <c r="Q115" i="12"/>
  <c r="P115" i="12"/>
  <c r="O115" i="12"/>
  <c r="N115" i="12"/>
  <c r="M115" i="12"/>
  <c r="L115" i="12"/>
  <c r="K115" i="12"/>
  <c r="J115" i="12"/>
  <c r="I115" i="12"/>
  <c r="H115" i="12"/>
  <c r="AJ113" i="12"/>
  <c r="AI113" i="12"/>
  <c r="AH113" i="12"/>
  <c r="AG113" i="12"/>
  <c r="AF113" i="12"/>
  <c r="AE113" i="12"/>
  <c r="AD113" i="12"/>
  <c r="AC113" i="12"/>
  <c r="AB113" i="12"/>
  <c r="AA113" i="12"/>
  <c r="Z113" i="12"/>
  <c r="Y113" i="12"/>
  <c r="X113" i="12"/>
  <c r="W113" i="12"/>
  <c r="V113" i="12"/>
  <c r="U113" i="12"/>
  <c r="T113" i="12"/>
  <c r="S113" i="12"/>
  <c r="R113" i="12"/>
  <c r="Q113" i="12"/>
  <c r="P113" i="12"/>
  <c r="O113" i="12"/>
  <c r="N113" i="12"/>
  <c r="M113" i="12"/>
  <c r="L113" i="12"/>
  <c r="K113" i="12"/>
  <c r="J113" i="12"/>
  <c r="I113" i="12"/>
  <c r="H113" i="12"/>
  <c r="AJ112" i="12"/>
  <c r="AI112" i="12"/>
  <c r="AH112" i="12"/>
  <c r="AG112" i="12"/>
  <c r="AF112" i="12"/>
  <c r="AE112" i="12"/>
  <c r="AD112" i="12"/>
  <c r="AC112" i="12"/>
  <c r="AB112" i="12"/>
  <c r="AA112" i="12"/>
  <c r="Z112" i="12"/>
  <c r="Y112" i="12"/>
  <c r="X112" i="12"/>
  <c r="W112" i="12"/>
  <c r="V112" i="12"/>
  <c r="U112" i="12"/>
  <c r="T112" i="12"/>
  <c r="S112" i="12"/>
  <c r="R112" i="12"/>
  <c r="Q112" i="12"/>
  <c r="P112" i="12"/>
  <c r="O112" i="12"/>
  <c r="N112" i="12"/>
  <c r="M112" i="12"/>
  <c r="L112" i="12"/>
  <c r="K112" i="12"/>
  <c r="J112" i="12"/>
  <c r="I112" i="12"/>
  <c r="H112" i="12"/>
  <c r="AJ111" i="12"/>
  <c r="AI111" i="12"/>
  <c r="AH111" i="12"/>
  <c r="AG111" i="12"/>
  <c r="AF111" i="12"/>
  <c r="AE111" i="12"/>
  <c r="AD111" i="12"/>
  <c r="AC111" i="12"/>
  <c r="AB111" i="12"/>
  <c r="AA111" i="12"/>
  <c r="Z111" i="12"/>
  <c r="Y111" i="12"/>
  <c r="X111" i="12"/>
  <c r="W111" i="12"/>
  <c r="V111" i="12"/>
  <c r="U111" i="12"/>
  <c r="T111" i="12"/>
  <c r="S111" i="12"/>
  <c r="R111" i="12"/>
  <c r="Q111" i="12"/>
  <c r="P111" i="12"/>
  <c r="O111" i="12"/>
  <c r="N111" i="12"/>
  <c r="M111" i="12"/>
  <c r="L111" i="12"/>
  <c r="K111" i="12"/>
  <c r="J111" i="12"/>
  <c r="I111" i="12"/>
  <c r="H111" i="12"/>
  <c r="AJ110" i="12"/>
  <c r="AI110" i="12"/>
  <c r="AH110" i="12"/>
  <c r="AG110" i="12"/>
  <c r="AF110" i="12"/>
  <c r="AE110" i="12"/>
  <c r="AD110" i="12"/>
  <c r="AC110" i="12"/>
  <c r="AB110" i="12"/>
  <c r="AA110" i="12"/>
  <c r="Z110" i="12"/>
  <c r="Y110" i="12"/>
  <c r="X110" i="12"/>
  <c r="W110" i="12"/>
  <c r="V110" i="12"/>
  <c r="U110" i="12"/>
  <c r="T110" i="12"/>
  <c r="S110" i="12"/>
  <c r="R110" i="12"/>
  <c r="Q110" i="12"/>
  <c r="P110" i="12"/>
  <c r="O110" i="12"/>
  <c r="N110" i="12"/>
  <c r="M110" i="12"/>
  <c r="L110" i="12"/>
  <c r="K110" i="12"/>
  <c r="J110" i="12"/>
  <c r="I110" i="12"/>
  <c r="H110" i="12"/>
  <c r="AJ109" i="12"/>
  <c r="AI109" i="12"/>
  <c r="AH109" i="12"/>
  <c r="AG109" i="12"/>
  <c r="AF109" i="12"/>
  <c r="AE109" i="12"/>
  <c r="AD109" i="12"/>
  <c r="AC109" i="12"/>
  <c r="AB109" i="12"/>
  <c r="AA109" i="12"/>
  <c r="Z109" i="12"/>
  <c r="Y109" i="12"/>
  <c r="X109" i="12"/>
  <c r="W109" i="12"/>
  <c r="V109" i="12"/>
  <c r="U109" i="12"/>
  <c r="T109" i="12"/>
  <c r="S109" i="12"/>
  <c r="R109" i="12"/>
  <c r="Q109" i="12"/>
  <c r="P109" i="12"/>
  <c r="O109" i="12"/>
  <c r="N109" i="12"/>
  <c r="M109" i="12"/>
  <c r="L109" i="12"/>
  <c r="K109" i="12"/>
  <c r="J109" i="12"/>
  <c r="I109" i="12"/>
  <c r="H109" i="12"/>
  <c r="AJ108" i="12"/>
  <c r="AI108" i="12"/>
  <c r="AH108" i="12"/>
  <c r="AG108" i="12"/>
  <c r="AF108" i="12"/>
  <c r="AE108" i="12"/>
  <c r="AD108" i="12"/>
  <c r="AC108" i="12"/>
  <c r="AB108" i="12"/>
  <c r="AA108" i="12"/>
  <c r="Z108" i="12"/>
  <c r="Y108" i="12"/>
  <c r="X108" i="12"/>
  <c r="W108" i="12"/>
  <c r="V108" i="12"/>
  <c r="U108" i="12"/>
  <c r="T108" i="12"/>
  <c r="S108" i="12"/>
  <c r="R108" i="12"/>
  <c r="Q108" i="12"/>
  <c r="P108" i="12"/>
  <c r="O108" i="12"/>
  <c r="N108" i="12"/>
  <c r="M108" i="12"/>
  <c r="L108" i="12"/>
  <c r="K108" i="12"/>
  <c r="J108" i="12"/>
  <c r="I108" i="12"/>
  <c r="H108" i="12"/>
  <c r="AJ107" i="12"/>
  <c r="AI107" i="12"/>
  <c r="AH107" i="12"/>
  <c r="AG107" i="12"/>
  <c r="AF107" i="12"/>
  <c r="AE107" i="12"/>
  <c r="AD107" i="12"/>
  <c r="AC107" i="12"/>
  <c r="AB107" i="12"/>
  <c r="AA107" i="12"/>
  <c r="Z107" i="12"/>
  <c r="Y107" i="12"/>
  <c r="X107" i="12"/>
  <c r="W107" i="12"/>
  <c r="V107" i="12"/>
  <c r="U107" i="12"/>
  <c r="T107" i="12"/>
  <c r="S107" i="12"/>
  <c r="R107" i="12"/>
  <c r="Q107" i="12"/>
  <c r="P107" i="12"/>
  <c r="O107" i="12"/>
  <c r="N107" i="12"/>
  <c r="M107" i="12"/>
  <c r="L107" i="12"/>
  <c r="K107" i="12"/>
  <c r="J107" i="12"/>
  <c r="I107" i="12"/>
  <c r="H107" i="12"/>
  <c r="AJ106" i="12"/>
  <c r="AI106" i="12"/>
  <c r="AH106" i="12"/>
  <c r="AG106" i="12"/>
  <c r="AF106" i="12"/>
  <c r="AE106" i="12"/>
  <c r="AD106" i="12"/>
  <c r="AC106" i="12"/>
  <c r="AB106" i="12"/>
  <c r="AA106" i="12"/>
  <c r="Z106" i="12"/>
  <c r="Y106" i="12"/>
  <c r="X106" i="12"/>
  <c r="W106" i="12"/>
  <c r="V106" i="12"/>
  <c r="U106" i="12"/>
  <c r="T106" i="12"/>
  <c r="S106" i="12"/>
  <c r="R106" i="12"/>
  <c r="Q106" i="12"/>
  <c r="P106" i="12"/>
  <c r="O106" i="12"/>
  <c r="N106" i="12"/>
  <c r="M106" i="12"/>
  <c r="L106" i="12"/>
  <c r="K106" i="12"/>
  <c r="J106" i="12"/>
  <c r="I106" i="12"/>
  <c r="H106" i="12"/>
  <c r="AJ105" i="12"/>
  <c r="AI105" i="12"/>
  <c r="AH105" i="12"/>
  <c r="AG105" i="12"/>
  <c r="AF105" i="12"/>
  <c r="AE105" i="12"/>
  <c r="AD105" i="12"/>
  <c r="AC105" i="12"/>
  <c r="AB105" i="12"/>
  <c r="AA105" i="12"/>
  <c r="Z105" i="12"/>
  <c r="Y105" i="12"/>
  <c r="X105" i="12"/>
  <c r="W105" i="12"/>
  <c r="V105" i="12"/>
  <c r="U105" i="12"/>
  <c r="T105" i="12"/>
  <c r="S105" i="12"/>
  <c r="R105" i="12"/>
  <c r="Q105" i="12"/>
  <c r="P105" i="12"/>
  <c r="O105" i="12"/>
  <c r="N105" i="12"/>
  <c r="M105" i="12"/>
  <c r="L105" i="12"/>
  <c r="K105" i="12"/>
  <c r="J105" i="12"/>
  <c r="I105" i="12"/>
  <c r="H105" i="12"/>
  <c r="AJ104" i="12"/>
  <c r="AI104" i="12"/>
  <c r="AH104" i="12"/>
  <c r="AG104" i="12"/>
  <c r="AF104" i="12"/>
  <c r="AE104" i="12"/>
  <c r="AD104" i="12"/>
  <c r="AC104" i="12"/>
  <c r="AB104" i="12"/>
  <c r="AA104" i="12"/>
  <c r="Z104" i="12"/>
  <c r="Y104" i="12"/>
  <c r="X104" i="12"/>
  <c r="W104" i="12"/>
  <c r="V104" i="12"/>
  <c r="U104" i="12"/>
  <c r="T104" i="12"/>
  <c r="S104" i="12"/>
  <c r="R104" i="12"/>
  <c r="Q104" i="12"/>
  <c r="P104" i="12"/>
  <c r="O104" i="12"/>
  <c r="N104" i="12"/>
  <c r="M104" i="12"/>
  <c r="L104" i="12"/>
  <c r="K104" i="12"/>
  <c r="J104" i="12"/>
  <c r="I104" i="12"/>
  <c r="H104" i="12"/>
  <c r="AJ103" i="12"/>
  <c r="AI103" i="12"/>
  <c r="AH103" i="12"/>
  <c r="AG103" i="12"/>
  <c r="AF103" i="12"/>
  <c r="AE103" i="12"/>
  <c r="AD103" i="12"/>
  <c r="AC103" i="12"/>
  <c r="AB103" i="12"/>
  <c r="AA103" i="12"/>
  <c r="Z103" i="12"/>
  <c r="Y103" i="12"/>
  <c r="X103" i="12"/>
  <c r="W103" i="12"/>
  <c r="V103" i="12"/>
  <c r="U103" i="12"/>
  <c r="T103" i="12"/>
  <c r="S103" i="12"/>
  <c r="R103" i="12"/>
  <c r="Q103" i="12"/>
  <c r="P103" i="12"/>
  <c r="O103" i="12"/>
  <c r="N103" i="12"/>
  <c r="M103" i="12"/>
  <c r="L103" i="12"/>
  <c r="K103" i="12"/>
  <c r="J103" i="12"/>
  <c r="I103" i="12"/>
  <c r="H103" i="12"/>
  <c r="AJ102" i="12"/>
  <c r="AI102" i="12"/>
  <c r="AH102" i="12"/>
  <c r="AG102" i="12"/>
  <c r="AF102" i="12"/>
  <c r="AE102" i="12"/>
  <c r="AD102" i="12"/>
  <c r="AC102" i="12"/>
  <c r="AB102" i="12"/>
  <c r="AA102" i="12"/>
  <c r="Z102" i="12"/>
  <c r="Y102" i="12"/>
  <c r="X102" i="12"/>
  <c r="W102" i="12"/>
  <c r="V102" i="12"/>
  <c r="U102" i="12"/>
  <c r="T102" i="12"/>
  <c r="S102" i="12"/>
  <c r="R102" i="12"/>
  <c r="Q102" i="12"/>
  <c r="P102" i="12"/>
  <c r="O102" i="12"/>
  <c r="N102" i="12"/>
  <c r="M102" i="12"/>
  <c r="L102" i="12"/>
  <c r="K102" i="12"/>
  <c r="J102" i="12"/>
  <c r="I102" i="12"/>
  <c r="H102" i="12"/>
  <c r="AJ100" i="12"/>
  <c r="AI100" i="12"/>
  <c r="AH100" i="12"/>
  <c r="AG100" i="12"/>
  <c r="AF100" i="12"/>
  <c r="AE100" i="12"/>
  <c r="AD100" i="12"/>
  <c r="AC100" i="12"/>
  <c r="AB100" i="12"/>
  <c r="AA100" i="12"/>
  <c r="Z100" i="12"/>
  <c r="Y100" i="12"/>
  <c r="X100" i="12"/>
  <c r="W100" i="12"/>
  <c r="V100" i="12"/>
  <c r="U100" i="12"/>
  <c r="T100" i="12"/>
  <c r="S100" i="12"/>
  <c r="R100" i="12"/>
  <c r="Q100" i="12"/>
  <c r="P100" i="12"/>
  <c r="O100" i="12"/>
  <c r="N100" i="12"/>
  <c r="M100" i="12"/>
  <c r="L100" i="12"/>
  <c r="K100" i="12"/>
  <c r="J100" i="12"/>
  <c r="I100" i="12"/>
  <c r="H100" i="12"/>
  <c r="AJ99" i="12"/>
  <c r="AI99" i="12"/>
  <c r="AH99" i="12"/>
  <c r="AG99" i="12"/>
  <c r="AF99" i="12"/>
  <c r="AE99" i="12"/>
  <c r="AD99" i="12"/>
  <c r="AC99" i="12"/>
  <c r="AB99" i="12"/>
  <c r="AA99" i="12"/>
  <c r="Z99" i="12"/>
  <c r="Y99" i="12"/>
  <c r="X99" i="12"/>
  <c r="W99" i="12"/>
  <c r="V99" i="12"/>
  <c r="U99" i="12"/>
  <c r="T99" i="12"/>
  <c r="S99" i="12"/>
  <c r="R99" i="12"/>
  <c r="Q99" i="12"/>
  <c r="P99" i="12"/>
  <c r="O99" i="12"/>
  <c r="N99" i="12"/>
  <c r="M99" i="12"/>
  <c r="L99" i="12"/>
  <c r="K99" i="12"/>
  <c r="J99" i="12"/>
  <c r="I99" i="12"/>
  <c r="H99" i="12"/>
  <c r="AJ98" i="12"/>
  <c r="AI98" i="12"/>
  <c r="AH98" i="12"/>
  <c r="AG98" i="12"/>
  <c r="AF98" i="12"/>
  <c r="AE98" i="12"/>
  <c r="AD98" i="12"/>
  <c r="AC98" i="12"/>
  <c r="AB98" i="12"/>
  <c r="AA98" i="12"/>
  <c r="Z98" i="12"/>
  <c r="Y98" i="12"/>
  <c r="X98" i="12"/>
  <c r="W98" i="12"/>
  <c r="V98" i="12"/>
  <c r="U98" i="12"/>
  <c r="T98" i="12"/>
  <c r="S98" i="12"/>
  <c r="R98" i="12"/>
  <c r="Q98" i="12"/>
  <c r="P98" i="12"/>
  <c r="O98" i="12"/>
  <c r="N98" i="12"/>
  <c r="M98" i="12"/>
  <c r="L98" i="12"/>
  <c r="K98" i="12"/>
  <c r="J98" i="12"/>
  <c r="I98" i="12"/>
  <c r="H98" i="12"/>
  <c r="AJ97" i="12"/>
  <c r="AI97" i="12"/>
  <c r="AH97" i="12"/>
  <c r="AG97" i="12"/>
  <c r="AF97" i="12"/>
  <c r="AE97" i="12"/>
  <c r="AD97" i="12"/>
  <c r="AC97" i="12"/>
  <c r="AB97" i="12"/>
  <c r="AA97" i="12"/>
  <c r="Z97" i="12"/>
  <c r="Y97" i="12"/>
  <c r="X97" i="12"/>
  <c r="W97" i="12"/>
  <c r="V97" i="12"/>
  <c r="U97" i="12"/>
  <c r="T97" i="12"/>
  <c r="S97" i="12"/>
  <c r="R97" i="12"/>
  <c r="Q97" i="12"/>
  <c r="P97" i="12"/>
  <c r="O97" i="12"/>
  <c r="N97" i="12"/>
  <c r="M97" i="12"/>
  <c r="L97" i="12"/>
  <c r="K97" i="12"/>
  <c r="J97" i="12"/>
  <c r="I97" i="12"/>
  <c r="H97" i="12"/>
  <c r="AJ96" i="12"/>
  <c r="AI96" i="12"/>
  <c r="AH96" i="12"/>
  <c r="AG96" i="12"/>
  <c r="AF96" i="12"/>
  <c r="AE96" i="12"/>
  <c r="AD96" i="12"/>
  <c r="AC96" i="12"/>
  <c r="AB96" i="12"/>
  <c r="AA96" i="12"/>
  <c r="Z96" i="12"/>
  <c r="Y96" i="12"/>
  <c r="X96" i="12"/>
  <c r="W96" i="12"/>
  <c r="V96" i="12"/>
  <c r="U96" i="12"/>
  <c r="T96" i="12"/>
  <c r="S96" i="12"/>
  <c r="R96" i="12"/>
  <c r="Q96" i="12"/>
  <c r="P96" i="12"/>
  <c r="O96" i="12"/>
  <c r="N96" i="12"/>
  <c r="M96" i="12"/>
  <c r="L96" i="12"/>
  <c r="K96" i="12"/>
  <c r="J96" i="12"/>
  <c r="I96" i="12"/>
  <c r="H96" i="12"/>
  <c r="AJ95" i="12"/>
  <c r="AI95" i="12"/>
  <c r="AH95" i="12"/>
  <c r="AG95" i="12"/>
  <c r="AF95" i="12"/>
  <c r="AE95" i="12"/>
  <c r="AD95" i="12"/>
  <c r="AC95" i="12"/>
  <c r="AB95" i="12"/>
  <c r="AA95" i="12"/>
  <c r="Z95" i="12"/>
  <c r="Y95" i="12"/>
  <c r="X95" i="12"/>
  <c r="W95" i="12"/>
  <c r="V95" i="12"/>
  <c r="U95" i="12"/>
  <c r="T95" i="12"/>
  <c r="S95" i="12"/>
  <c r="R95" i="12"/>
  <c r="Q95" i="12"/>
  <c r="P95" i="12"/>
  <c r="O95" i="12"/>
  <c r="N95" i="12"/>
  <c r="M95" i="12"/>
  <c r="L95" i="12"/>
  <c r="K95" i="12"/>
  <c r="J95" i="12"/>
  <c r="I95" i="12"/>
  <c r="H95" i="12"/>
  <c r="AJ94" i="12"/>
  <c r="AI94" i="12"/>
  <c r="AH94" i="12"/>
  <c r="AG94" i="12"/>
  <c r="AF94" i="12"/>
  <c r="AE94" i="12"/>
  <c r="AD94" i="12"/>
  <c r="AC94" i="12"/>
  <c r="AB94" i="12"/>
  <c r="AA94" i="12"/>
  <c r="Z94" i="12"/>
  <c r="Y94" i="12"/>
  <c r="X94" i="12"/>
  <c r="W94" i="12"/>
  <c r="V94" i="12"/>
  <c r="U94" i="12"/>
  <c r="T94" i="12"/>
  <c r="S94" i="12"/>
  <c r="R94" i="12"/>
  <c r="Q94" i="12"/>
  <c r="P94" i="12"/>
  <c r="O94" i="12"/>
  <c r="N94" i="12"/>
  <c r="M94" i="12"/>
  <c r="L94" i="12"/>
  <c r="K94" i="12"/>
  <c r="J94" i="12"/>
  <c r="I94" i="12"/>
  <c r="H94" i="12"/>
  <c r="AJ93" i="12"/>
  <c r="AI93" i="12"/>
  <c r="AH93" i="12"/>
  <c r="AG93" i="12"/>
  <c r="AF93" i="12"/>
  <c r="AE93" i="12"/>
  <c r="AD93" i="12"/>
  <c r="AC93" i="12"/>
  <c r="AB93" i="12"/>
  <c r="AA93" i="12"/>
  <c r="Z93" i="12"/>
  <c r="Y93" i="12"/>
  <c r="X93" i="12"/>
  <c r="W93" i="12"/>
  <c r="V93" i="12"/>
  <c r="U93" i="12"/>
  <c r="T93" i="12"/>
  <c r="S93" i="12"/>
  <c r="R93" i="12"/>
  <c r="Q93" i="12"/>
  <c r="P93" i="12"/>
  <c r="O93" i="12"/>
  <c r="N93" i="12"/>
  <c r="M93" i="12"/>
  <c r="L93" i="12"/>
  <c r="K93" i="12"/>
  <c r="J93" i="12"/>
  <c r="I93" i="12"/>
  <c r="H93" i="12"/>
  <c r="AJ91" i="12"/>
  <c r="AI91" i="12"/>
  <c r="AH91" i="12"/>
  <c r="AG91" i="12"/>
  <c r="AF91" i="12"/>
  <c r="AE91" i="12"/>
  <c r="AD91" i="12"/>
  <c r="AC91" i="12"/>
  <c r="AB91" i="12"/>
  <c r="AA91" i="12"/>
  <c r="Z91" i="12"/>
  <c r="Y91" i="12"/>
  <c r="X91" i="12"/>
  <c r="W91" i="12"/>
  <c r="V91" i="12"/>
  <c r="U91" i="12"/>
  <c r="T91" i="12"/>
  <c r="S91" i="12"/>
  <c r="R91" i="12"/>
  <c r="Q91" i="12"/>
  <c r="P91" i="12"/>
  <c r="O91" i="12"/>
  <c r="N91" i="12"/>
  <c r="M91" i="12"/>
  <c r="L91" i="12"/>
  <c r="K91" i="12"/>
  <c r="J91" i="12"/>
  <c r="I91" i="12"/>
  <c r="H91" i="12"/>
  <c r="AJ90" i="12"/>
  <c r="AI90" i="12"/>
  <c r="AH90" i="12"/>
  <c r="AG90" i="12"/>
  <c r="AF90" i="12"/>
  <c r="AE90" i="12"/>
  <c r="AD90" i="12"/>
  <c r="AC90" i="12"/>
  <c r="AB90" i="12"/>
  <c r="AA90" i="12"/>
  <c r="Z90" i="12"/>
  <c r="Y90" i="12"/>
  <c r="X90" i="12"/>
  <c r="W90" i="12"/>
  <c r="V90" i="12"/>
  <c r="U90" i="12"/>
  <c r="T90" i="12"/>
  <c r="S90" i="12"/>
  <c r="R90" i="12"/>
  <c r="Q90" i="12"/>
  <c r="P90" i="12"/>
  <c r="O90" i="12"/>
  <c r="N90" i="12"/>
  <c r="M90" i="12"/>
  <c r="L90" i="12"/>
  <c r="K90" i="12"/>
  <c r="J90" i="12"/>
  <c r="I90" i="12"/>
  <c r="H90" i="12"/>
  <c r="AJ89" i="12"/>
  <c r="AI89" i="12"/>
  <c r="AH89" i="12"/>
  <c r="AG89" i="12"/>
  <c r="AF89" i="12"/>
  <c r="AE89" i="12"/>
  <c r="AD89" i="12"/>
  <c r="AC89" i="12"/>
  <c r="AB89" i="12"/>
  <c r="AA89" i="12"/>
  <c r="Z89" i="12"/>
  <c r="Y89" i="12"/>
  <c r="X89" i="12"/>
  <c r="W89" i="12"/>
  <c r="V89" i="12"/>
  <c r="U89" i="12"/>
  <c r="T89" i="12"/>
  <c r="S89" i="12"/>
  <c r="R89" i="12"/>
  <c r="Q89" i="12"/>
  <c r="P89" i="12"/>
  <c r="O89" i="12"/>
  <c r="N89" i="12"/>
  <c r="M89" i="12"/>
  <c r="L89" i="12"/>
  <c r="K89" i="12"/>
  <c r="J89" i="12"/>
  <c r="I89" i="12"/>
  <c r="H89" i="12"/>
  <c r="AJ88" i="12"/>
  <c r="AI88" i="12"/>
  <c r="AH88" i="12"/>
  <c r="AG88" i="12"/>
  <c r="AF88" i="12"/>
  <c r="AE88" i="12"/>
  <c r="AD88" i="12"/>
  <c r="AC88" i="12"/>
  <c r="AB88" i="12"/>
  <c r="AA88" i="12"/>
  <c r="Z88" i="12"/>
  <c r="Y88" i="12"/>
  <c r="X88" i="12"/>
  <c r="W88" i="12"/>
  <c r="V88" i="12"/>
  <c r="U88" i="12"/>
  <c r="T88" i="12"/>
  <c r="S88" i="12"/>
  <c r="R88" i="12"/>
  <c r="Q88" i="12"/>
  <c r="P88" i="12"/>
  <c r="O88" i="12"/>
  <c r="N88" i="12"/>
  <c r="M88" i="12"/>
  <c r="L88" i="12"/>
  <c r="K88" i="12"/>
  <c r="J88" i="12"/>
  <c r="I88" i="12"/>
  <c r="H88" i="12"/>
  <c r="AJ87" i="12"/>
  <c r="AI87" i="12"/>
  <c r="AH87" i="12"/>
  <c r="AG87" i="12"/>
  <c r="AF87" i="12"/>
  <c r="AE87" i="12"/>
  <c r="AD87" i="12"/>
  <c r="AC87" i="12"/>
  <c r="AB87" i="12"/>
  <c r="AA87" i="12"/>
  <c r="Z87" i="12"/>
  <c r="Y87" i="12"/>
  <c r="X87" i="12"/>
  <c r="W87" i="12"/>
  <c r="V87" i="12"/>
  <c r="U87" i="12"/>
  <c r="T87" i="12"/>
  <c r="S87" i="12"/>
  <c r="R87" i="12"/>
  <c r="Q87" i="12"/>
  <c r="P87" i="12"/>
  <c r="O87" i="12"/>
  <c r="N87" i="12"/>
  <c r="M87" i="12"/>
  <c r="L87" i="12"/>
  <c r="K87" i="12"/>
  <c r="J87" i="12"/>
  <c r="I87" i="12"/>
  <c r="H87" i="12"/>
  <c r="AJ86" i="12"/>
  <c r="AI86" i="12"/>
  <c r="AH86" i="12"/>
  <c r="AG86" i="12"/>
  <c r="AF86" i="12"/>
  <c r="AE86" i="12"/>
  <c r="AD86" i="12"/>
  <c r="AC86" i="12"/>
  <c r="AB86" i="12"/>
  <c r="AA86" i="12"/>
  <c r="Z86" i="12"/>
  <c r="Y86" i="12"/>
  <c r="X86" i="12"/>
  <c r="W86" i="12"/>
  <c r="V86" i="12"/>
  <c r="U86" i="12"/>
  <c r="T86" i="12"/>
  <c r="S86" i="12"/>
  <c r="R86" i="12"/>
  <c r="Q86" i="12"/>
  <c r="P86" i="12"/>
  <c r="O86" i="12"/>
  <c r="N86" i="12"/>
  <c r="M86" i="12"/>
  <c r="L86" i="12"/>
  <c r="K86" i="12"/>
  <c r="J86" i="12"/>
  <c r="I86" i="12"/>
  <c r="H86" i="12"/>
  <c r="AJ85" i="12"/>
  <c r="AI85" i="12"/>
  <c r="AH85" i="12"/>
  <c r="AG85" i="12"/>
  <c r="AF85" i="12"/>
  <c r="AE85" i="12"/>
  <c r="AD85" i="12"/>
  <c r="AC85" i="12"/>
  <c r="AB85" i="12"/>
  <c r="AA85" i="12"/>
  <c r="Z85" i="12"/>
  <c r="Y85" i="12"/>
  <c r="X85" i="12"/>
  <c r="W85" i="12"/>
  <c r="V85" i="12"/>
  <c r="U85" i="12"/>
  <c r="T85" i="12"/>
  <c r="S85" i="12"/>
  <c r="R85" i="12"/>
  <c r="Q85" i="12"/>
  <c r="P85" i="12"/>
  <c r="O85" i="12"/>
  <c r="N85" i="12"/>
  <c r="M85" i="12"/>
  <c r="L85" i="12"/>
  <c r="K85" i="12"/>
  <c r="J85" i="12"/>
  <c r="I85" i="12"/>
  <c r="H85" i="12"/>
  <c r="AJ84" i="12"/>
  <c r="AI84" i="12"/>
  <c r="AH84" i="12"/>
  <c r="AG84" i="12"/>
  <c r="AF84" i="12"/>
  <c r="AE84" i="12"/>
  <c r="AD84" i="12"/>
  <c r="AC84" i="12"/>
  <c r="AB84" i="12"/>
  <c r="AA84" i="12"/>
  <c r="Z84" i="12"/>
  <c r="Y84" i="12"/>
  <c r="X84" i="12"/>
  <c r="W84" i="12"/>
  <c r="V84" i="12"/>
  <c r="U84" i="12"/>
  <c r="T84" i="12"/>
  <c r="S84" i="12"/>
  <c r="R84" i="12"/>
  <c r="Q84" i="12"/>
  <c r="P84" i="12"/>
  <c r="O84" i="12"/>
  <c r="N84" i="12"/>
  <c r="M84" i="12"/>
  <c r="L84" i="12"/>
  <c r="K84" i="12"/>
  <c r="J84" i="12"/>
  <c r="I84" i="12"/>
  <c r="H84" i="12"/>
  <c r="AJ83" i="12"/>
  <c r="AI83" i="12"/>
  <c r="AH83" i="12"/>
  <c r="AG83" i="12"/>
  <c r="AF83" i="12"/>
  <c r="AE83" i="12"/>
  <c r="AD83" i="12"/>
  <c r="AC83" i="12"/>
  <c r="AB83" i="12"/>
  <c r="AA83" i="12"/>
  <c r="Z83" i="12"/>
  <c r="Y83" i="12"/>
  <c r="X83" i="12"/>
  <c r="W83" i="12"/>
  <c r="V83" i="12"/>
  <c r="U83" i="12"/>
  <c r="T83" i="12"/>
  <c r="S83" i="12"/>
  <c r="R83" i="12"/>
  <c r="Q83" i="12"/>
  <c r="P83" i="12"/>
  <c r="O83" i="12"/>
  <c r="N83" i="12"/>
  <c r="M83" i="12"/>
  <c r="L83" i="12"/>
  <c r="K83" i="12"/>
  <c r="J83" i="12"/>
  <c r="I83" i="12"/>
  <c r="H83" i="12"/>
  <c r="AJ82" i="12"/>
  <c r="AI82" i="12"/>
  <c r="AH82" i="12"/>
  <c r="AG82" i="12"/>
  <c r="AF82" i="12"/>
  <c r="AE82" i="12"/>
  <c r="AD82" i="12"/>
  <c r="AC82" i="12"/>
  <c r="AB82" i="12"/>
  <c r="AA82" i="12"/>
  <c r="Z82" i="12"/>
  <c r="Y82" i="12"/>
  <c r="X82" i="12"/>
  <c r="W82" i="12"/>
  <c r="V82" i="12"/>
  <c r="U82" i="12"/>
  <c r="T82" i="12"/>
  <c r="S82" i="12"/>
  <c r="R82" i="12"/>
  <c r="Q82" i="12"/>
  <c r="P82" i="12"/>
  <c r="O82" i="12"/>
  <c r="N82" i="12"/>
  <c r="M82" i="12"/>
  <c r="L82" i="12"/>
  <c r="K82" i="12"/>
  <c r="J82" i="12"/>
  <c r="I82" i="12"/>
  <c r="H82" i="12"/>
  <c r="AJ81" i="12"/>
  <c r="AI81" i="12"/>
  <c r="AH81" i="12"/>
  <c r="AG81" i="12"/>
  <c r="AF81" i="12"/>
  <c r="AE81" i="12"/>
  <c r="AD81" i="12"/>
  <c r="AC81" i="12"/>
  <c r="AB81" i="12"/>
  <c r="AA81" i="12"/>
  <c r="Z81" i="12"/>
  <c r="Y81" i="12"/>
  <c r="X81" i="12"/>
  <c r="W81" i="12"/>
  <c r="V81" i="12"/>
  <c r="U81" i="12"/>
  <c r="T81" i="12"/>
  <c r="S81" i="12"/>
  <c r="R81" i="12"/>
  <c r="Q81" i="12"/>
  <c r="P81" i="12"/>
  <c r="O81" i="12"/>
  <c r="N81" i="12"/>
  <c r="M81" i="12"/>
  <c r="L81" i="12"/>
  <c r="K81" i="12"/>
  <c r="J81" i="12"/>
  <c r="I81" i="12"/>
  <c r="H81" i="12"/>
  <c r="AJ80" i="12"/>
  <c r="AI80" i="12"/>
  <c r="AH80" i="12"/>
  <c r="AG80" i="12"/>
  <c r="AF80" i="12"/>
  <c r="AE80" i="12"/>
  <c r="AD80" i="12"/>
  <c r="AC80" i="12"/>
  <c r="AB80" i="12"/>
  <c r="AA80" i="12"/>
  <c r="Z80" i="12"/>
  <c r="Y80" i="12"/>
  <c r="X80" i="12"/>
  <c r="W80" i="12"/>
  <c r="V80" i="12"/>
  <c r="U80" i="12"/>
  <c r="T80" i="12"/>
  <c r="S80" i="12"/>
  <c r="R80" i="12"/>
  <c r="Q80" i="12"/>
  <c r="P80" i="12"/>
  <c r="O80" i="12"/>
  <c r="N80" i="12"/>
  <c r="M80" i="12"/>
  <c r="L80" i="12"/>
  <c r="K80" i="12"/>
  <c r="J80" i="12"/>
  <c r="I80" i="12"/>
  <c r="H80" i="12"/>
  <c r="AJ78" i="12"/>
  <c r="AI78" i="12"/>
  <c r="AH78" i="12"/>
  <c r="AG78" i="12"/>
  <c r="AF78" i="12"/>
  <c r="AE78" i="12"/>
  <c r="AD78" i="12"/>
  <c r="AC78" i="12"/>
  <c r="AB78" i="12"/>
  <c r="AA78" i="12"/>
  <c r="Z78" i="12"/>
  <c r="Y78" i="12"/>
  <c r="X78" i="12"/>
  <c r="W78" i="12"/>
  <c r="V78" i="12"/>
  <c r="U78" i="12"/>
  <c r="T78" i="12"/>
  <c r="S78" i="12"/>
  <c r="R78" i="12"/>
  <c r="Q78" i="12"/>
  <c r="P78" i="12"/>
  <c r="O78" i="12"/>
  <c r="N78" i="12"/>
  <c r="M78" i="12"/>
  <c r="L78" i="12"/>
  <c r="K78" i="12"/>
  <c r="J78" i="12"/>
  <c r="I78" i="12"/>
  <c r="H78" i="12"/>
  <c r="AJ77" i="12"/>
  <c r="AI77" i="12"/>
  <c r="AH77" i="12"/>
  <c r="AG77" i="12"/>
  <c r="AF77" i="12"/>
  <c r="AE77" i="12"/>
  <c r="AD77" i="12"/>
  <c r="AC77" i="12"/>
  <c r="AB77" i="12"/>
  <c r="AA77" i="12"/>
  <c r="Z77" i="12"/>
  <c r="Y77" i="12"/>
  <c r="X77" i="12"/>
  <c r="W77" i="12"/>
  <c r="V77" i="12"/>
  <c r="U77" i="12"/>
  <c r="T77" i="12"/>
  <c r="S77" i="12"/>
  <c r="R77" i="12"/>
  <c r="Q77" i="12"/>
  <c r="P77" i="12"/>
  <c r="O77" i="12"/>
  <c r="N77" i="12"/>
  <c r="M77" i="12"/>
  <c r="L77" i="12"/>
  <c r="K77" i="12"/>
  <c r="J77" i="12"/>
  <c r="I77" i="12"/>
  <c r="H77" i="12"/>
  <c r="AJ76" i="12"/>
  <c r="AI76" i="12"/>
  <c r="AH76" i="12"/>
  <c r="AG76" i="12"/>
  <c r="AF76" i="12"/>
  <c r="AE76" i="12"/>
  <c r="AD76" i="12"/>
  <c r="AC76" i="12"/>
  <c r="AB76" i="12"/>
  <c r="AA76" i="12"/>
  <c r="Z76" i="12"/>
  <c r="Y76" i="12"/>
  <c r="X76" i="12"/>
  <c r="W76" i="12"/>
  <c r="V76" i="12"/>
  <c r="U76" i="12"/>
  <c r="T76" i="12"/>
  <c r="S76" i="12"/>
  <c r="R76" i="12"/>
  <c r="Q76" i="12"/>
  <c r="P76" i="12"/>
  <c r="O76" i="12"/>
  <c r="N76" i="12"/>
  <c r="M76" i="12"/>
  <c r="L76" i="12"/>
  <c r="K76" i="12"/>
  <c r="J76" i="12"/>
  <c r="I76" i="12"/>
  <c r="H76" i="12"/>
  <c r="AJ75" i="12"/>
  <c r="AI75" i="12"/>
  <c r="AH75" i="12"/>
  <c r="AG75" i="12"/>
  <c r="AF75" i="12"/>
  <c r="AE75" i="12"/>
  <c r="AD75" i="12"/>
  <c r="AC75" i="12"/>
  <c r="AB75" i="12"/>
  <c r="AA75" i="12"/>
  <c r="Z75" i="12"/>
  <c r="Y75" i="12"/>
  <c r="X75" i="12"/>
  <c r="W75" i="12"/>
  <c r="V75" i="12"/>
  <c r="U75" i="12"/>
  <c r="T75" i="12"/>
  <c r="S75" i="12"/>
  <c r="R75" i="12"/>
  <c r="Q75" i="12"/>
  <c r="P75" i="12"/>
  <c r="O75" i="12"/>
  <c r="N75" i="12"/>
  <c r="M75" i="12"/>
  <c r="L75" i="12"/>
  <c r="K75" i="12"/>
  <c r="J75" i="12"/>
  <c r="I75" i="12"/>
  <c r="H75" i="12"/>
  <c r="AJ74" i="12"/>
  <c r="AI74" i="12"/>
  <c r="AH74" i="12"/>
  <c r="AG74" i="12"/>
  <c r="AF74" i="12"/>
  <c r="AE74" i="12"/>
  <c r="AD74" i="12"/>
  <c r="AC74" i="12"/>
  <c r="AB74" i="12"/>
  <c r="AA74" i="12"/>
  <c r="Z74" i="12"/>
  <c r="Y74" i="12"/>
  <c r="X74" i="12"/>
  <c r="W74" i="12"/>
  <c r="V74" i="12"/>
  <c r="U74" i="12"/>
  <c r="T74" i="12"/>
  <c r="S74" i="12"/>
  <c r="R74" i="12"/>
  <c r="Q74" i="12"/>
  <c r="P74" i="12"/>
  <c r="O74" i="12"/>
  <c r="N74" i="12"/>
  <c r="M74" i="12"/>
  <c r="L74" i="12"/>
  <c r="K74" i="12"/>
  <c r="J74" i="12"/>
  <c r="I74" i="12"/>
  <c r="H74" i="12"/>
  <c r="AJ73" i="12"/>
  <c r="AI73" i="12"/>
  <c r="AH73" i="12"/>
  <c r="AG73" i="12"/>
  <c r="AF73" i="12"/>
  <c r="AE73" i="12"/>
  <c r="AD73" i="12"/>
  <c r="AC73" i="12"/>
  <c r="AB73" i="12"/>
  <c r="AA73" i="12"/>
  <c r="Z73" i="12"/>
  <c r="Y73" i="12"/>
  <c r="X73" i="12"/>
  <c r="W73" i="12"/>
  <c r="V73" i="12"/>
  <c r="U73" i="12"/>
  <c r="T73" i="12"/>
  <c r="S73" i="12"/>
  <c r="R73" i="12"/>
  <c r="Q73" i="12"/>
  <c r="P73" i="12"/>
  <c r="O73" i="12"/>
  <c r="N73" i="12"/>
  <c r="M73" i="12"/>
  <c r="L73" i="12"/>
  <c r="K73" i="12"/>
  <c r="J73" i="12"/>
  <c r="I73" i="12"/>
  <c r="H73" i="12"/>
  <c r="AJ72" i="12"/>
  <c r="AI72" i="12"/>
  <c r="AH72" i="12"/>
  <c r="AG72" i="12"/>
  <c r="AF72" i="12"/>
  <c r="AE72" i="12"/>
  <c r="AD72" i="12"/>
  <c r="AC72" i="12"/>
  <c r="AB72" i="12"/>
  <c r="AA72" i="12"/>
  <c r="Z72" i="12"/>
  <c r="Y72" i="12"/>
  <c r="X72" i="12"/>
  <c r="W72" i="12"/>
  <c r="V72" i="12"/>
  <c r="U72" i="12"/>
  <c r="T72" i="12"/>
  <c r="S72" i="12"/>
  <c r="R72" i="12"/>
  <c r="Q72" i="12"/>
  <c r="P72" i="12"/>
  <c r="O72" i="12"/>
  <c r="N72" i="12"/>
  <c r="M72" i="12"/>
  <c r="L72" i="12"/>
  <c r="K72" i="12"/>
  <c r="J72" i="12"/>
  <c r="I72" i="12"/>
  <c r="H72" i="12"/>
  <c r="AJ71" i="12"/>
  <c r="AI71" i="12"/>
  <c r="AH71" i="12"/>
  <c r="AG71" i="12"/>
  <c r="AF71" i="12"/>
  <c r="AE71" i="12"/>
  <c r="AD71" i="12"/>
  <c r="AC71" i="12"/>
  <c r="AB71" i="12"/>
  <c r="AA71" i="12"/>
  <c r="Z71" i="12"/>
  <c r="Y71" i="12"/>
  <c r="X71" i="12"/>
  <c r="W71" i="12"/>
  <c r="V71" i="12"/>
  <c r="U71" i="12"/>
  <c r="T71" i="12"/>
  <c r="S71" i="12"/>
  <c r="R71" i="12"/>
  <c r="Q71" i="12"/>
  <c r="P71" i="12"/>
  <c r="O71" i="12"/>
  <c r="N71" i="12"/>
  <c r="M71" i="12"/>
  <c r="L71" i="12"/>
  <c r="K71" i="12"/>
  <c r="J71" i="12"/>
  <c r="I71" i="12"/>
  <c r="H71" i="12"/>
  <c r="AJ70" i="12"/>
  <c r="AI70" i="12"/>
  <c r="AH70" i="12"/>
  <c r="AG70" i="12"/>
  <c r="AF70" i="12"/>
  <c r="AE70" i="12"/>
  <c r="AD70" i="12"/>
  <c r="AC70" i="12"/>
  <c r="AB70" i="12"/>
  <c r="AA70" i="12"/>
  <c r="Z70" i="12"/>
  <c r="Y70" i="12"/>
  <c r="X70" i="12"/>
  <c r="W70" i="12"/>
  <c r="V70" i="12"/>
  <c r="U70" i="12"/>
  <c r="T70" i="12"/>
  <c r="S70" i="12"/>
  <c r="R70" i="12"/>
  <c r="Q70" i="12"/>
  <c r="P70" i="12"/>
  <c r="O70" i="12"/>
  <c r="N70" i="12"/>
  <c r="M70" i="12"/>
  <c r="L70" i="12"/>
  <c r="K70" i="12"/>
  <c r="J70" i="12"/>
  <c r="I70" i="12"/>
  <c r="H70" i="12"/>
  <c r="AJ69" i="12"/>
  <c r="AI69" i="12"/>
  <c r="AH69" i="12"/>
  <c r="AG69" i="12"/>
  <c r="AF69" i="12"/>
  <c r="AE69" i="12"/>
  <c r="AD69" i="12"/>
  <c r="AC69" i="12"/>
  <c r="AB69" i="12"/>
  <c r="AA69" i="12"/>
  <c r="Z69" i="12"/>
  <c r="Y69" i="12"/>
  <c r="X69" i="12"/>
  <c r="W69" i="12"/>
  <c r="V69" i="12"/>
  <c r="U69" i="12"/>
  <c r="T69" i="12"/>
  <c r="S69" i="12"/>
  <c r="R69" i="12"/>
  <c r="Q69" i="12"/>
  <c r="P69" i="12"/>
  <c r="O69" i="12"/>
  <c r="N69" i="12"/>
  <c r="M69" i="12"/>
  <c r="L69" i="12"/>
  <c r="K69" i="12"/>
  <c r="J69" i="12"/>
  <c r="I69" i="12"/>
  <c r="H69" i="12"/>
  <c r="AJ68" i="12"/>
  <c r="AI68" i="12"/>
  <c r="AH68" i="12"/>
  <c r="AG68" i="12"/>
  <c r="AF68" i="12"/>
  <c r="AE68" i="12"/>
  <c r="AD68" i="12"/>
  <c r="AC68" i="12"/>
  <c r="AB68" i="12"/>
  <c r="AA68" i="12"/>
  <c r="Z68" i="12"/>
  <c r="Y68" i="12"/>
  <c r="X68" i="12"/>
  <c r="W68" i="12"/>
  <c r="V68" i="12"/>
  <c r="U68" i="12"/>
  <c r="T68" i="12"/>
  <c r="S68" i="12"/>
  <c r="R68" i="12"/>
  <c r="Q68" i="12"/>
  <c r="P68" i="12"/>
  <c r="O68" i="12"/>
  <c r="N68" i="12"/>
  <c r="M68" i="12"/>
  <c r="L68" i="12"/>
  <c r="K68" i="12"/>
  <c r="J68" i="12"/>
  <c r="I68" i="12"/>
  <c r="H68" i="12"/>
  <c r="AJ67" i="12"/>
  <c r="AI67" i="12"/>
  <c r="AH67" i="12"/>
  <c r="AG67" i="12"/>
  <c r="AF67" i="12"/>
  <c r="AE67" i="12"/>
  <c r="AD67" i="12"/>
  <c r="AC67" i="12"/>
  <c r="AB67" i="12"/>
  <c r="AA67" i="12"/>
  <c r="Z67" i="12"/>
  <c r="Y67" i="12"/>
  <c r="X67" i="12"/>
  <c r="W67" i="12"/>
  <c r="V67" i="12"/>
  <c r="U67" i="12"/>
  <c r="T67" i="12"/>
  <c r="S67" i="12"/>
  <c r="R67" i="12"/>
  <c r="Q67" i="12"/>
  <c r="P67" i="12"/>
  <c r="O67" i="12"/>
  <c r="N67" i="12"/>
  <c r="M67" i="12"/>
  <c r="L67" i="12"/>
  <c r="K67" i="12"/>
  <c r="J67" i="12"/>
  <c r="I67" i="12"/>
  <c r="H67" i="12"/>
  <c r="AJ65" i="12"/>
  <c r="AI65" i="12"/>
  <c r="AH65" i="12"/>
  <c r="AG65" i="12"/>
  <c r="AF65" i="12"/>
  <c r="AE65" i="12"/>
  <c r="AD65" i="12"/>
  <c r="AC65" i="12"/>
  <c r="AB65" i="12"/>
  <c r="AA65" i="12"/>
  <c r="Z65" i="12"/>
  <c r="Y65" i="12"/>
  <c r="X65" i="12"/>
  <c r="W65" i="12"/>
  <c r="V65" i="12"/>
  <c r="U65" i="12"/>
  <c r="T65" i="12"/>
  <c r="S65" i="12"/>
  <c r="R65" i="12"/>
  <c r="Q65" i="12"/>
  <c r="P65" i="12"/>
  <c r="O65" i="12"/>
  <c r="N65" i="12"/>
  <c r="M65" i="12"/>
  <c r="L65" i="12"/>
  <c r="K65" i="12"/>
  <c r="J65" i="12"/>
  <c r="I65" i="12"/>
  <c r="H65" i="12"/>
  <c r="AJ64" i="12"/>
  <c r="AI64" i="12"/>
  <c r="AH64" i="12"/>
  <c r="AG64" i="12"/>
  <c r="AF64" i="12"/>
  <c r="AE64" i="12"/>
  <c r="AD64" i="12"/>
  <c r="AC64" i="12"/>
  <c r="AB64" i="12"/>
  <c r="AA64" i="12"/>
  <c r="Z64" i="12"/>
  <c r="Y64" i="12"/>
  <c r="X64" i="12"/>
  <c r="W64" i="12"/>
  <c r="V64" i="12"/>
  <c r="U64" i="12"/>
  <c r="T64" i="12"/>
  <c r="S64" i="12"/>
  <c r="R64" i="12"/>
  <c r="Q64" i="12"/>
  <c r="P64" i="12"/>
  <c r="O64" i="12"/>
  <c r="N64" i="12"/>
  <c r="M64" i="12"/>
  <c r="L64" i="12"/>
  <c r="K64" i="12"/>
  <c r="J64" i="12"/>
  <c r="I64" i="12"/>
  <c r="H64" i="12"/>
  <c r="AJ63" i="12"/>
  <c r="AI63" i="12"/>
  <c r="AH63" i="12"/>
  <c r="AG63" i="12"/>
  <c r="AF63" i="12"/>
  <c r="AE63" i="12"/>
  <c r="AD63" i="12"/>
  <c r="AC63" i="12"/>
  <c r="AB63" i="12"/>
  <c r="AA63" i="12"/>
  <c r="Z63" i="12"/>
  <c r="Y63" i="12"/>
  <c r="X63" i="12"/>
  <c r="W63" i="12"/>
  <c r="V63" i="12"/>
  <c r="U63" i="12"/>
  <c r="T63" i="12"/>
  <c r="S63" i="12"/>
  <c r="R63" i="12"/>
  <c r="Q63" i="12"/>
  <c r="P63" i="12"/>
  <c r="O63" i="12"/>
  <c r="N63" i="12"/>
  <c r="M63" i="12"/>
  <c r="L63" i="12"/>
  <c r="K63" i="12"/>
  <c r="J63" i="12"/>
  <c r="I63" i="12"/>
  <c r="H63" i="12"/>
  <c r="AJ62" i="12"/>
  <c r="AI62" i="12"/>
  <c r="AH62" i="12"/>
  <c r="AG62" i="12"/>
  <c r="AF62" i="12"/>
  <c r="AE62" i="12"/>
  <c r="AD62" i="12"/>
  <c r="AC62" i="12"/>
  <c r="AB62" i="12"/>
  <c r="AA62" i="12"/>
  <c r="Z62" i="12"/>
  <c r="Y62" i="12"/>
  <c r="X62" i="12"/>
  <c r="W62" i="12"/>
  <c r="V62" i="12"/>
  <c r="U62" i="12"/>
  <c r="T62" i="12"/>
  <c r="S62" i="12"/>
  <c r="R62" i="12"/>
  <c r="Q62" i="12"/>
  <c r="P62" i="12"/>
  <c r="O62" i="12"/>
  <c r="N62" i="12"/>
  <c r="M62" i="12"/>
  <c r="L62" i="12"/>
  <c r="K62" i="12"/>
  <c r="J62" i="12"/>
  <c r="I62" i="12"/>
  <c r="H62" i="12"/>
  <c r="AJ61" i="12"/>
  <c r="AI61" i="12"/>
  <c r="AH61" i="12"/>
  <c r="AG61" i="12"/>
  <c r="AF61" i="12"/>
  <c r="AE61" i="12"/>
  <c r="AD61" i="12"/>
  <c r="AC61" i="12"/>
  <c r="AB61" i="12"/>
  <c r="AA61" i="12"/>
  <c r="Z61" i="12"/>
  <c r="Y61" i="12"/>
  <c r="X61" i="12"/>
  <c r="W61" i="12"/>
  <c r="V61" i="12"/>
  <c r="U61" i="12"/>
  <c r="T61" i="12"/>
  <c r="S61" i="12"/>
  <c r="R61" i="12"/>
  <c r="Q61" i="12"/>
  <c r="P61" i="12"/>
  <c r="O61" i="12"/>
  <c r="N61" i="12"/>
  <c r="M61" i="12"/>
  <c r="L61" i="12"/>
  <c r="K61" i="12"/>
  <c r="J61" i="12"/>
  <c r="I61" i="12"/>
  <c r="H61" i="12"/>
  <c r="AJ60" i="12"/>
  <c r="AI60" i="12"/>
  <c r="AH60" i="12"/>
  <c r="AG60" i="12"/>
  <c r="AF60" i="12"/>
  <c r="AE60" i="12"/>
  <c r="AD60" i="12"/>
  <c r="AC60" i="12"/>
  <c r="AB60" i="12"/>
  <c r="AA60" i="12"/>
  <c r="Z60" i="12"/>
  <c r="Y60" i="12"/>
  <c r="X60" i="12"/>
  <c r="W60" i="12"/>
  <c r="V60" i="12"/>
  <c r="U60" i="12"/>
  <c r="T60" i="12"/>
  <c r="S60" i="12"/>
  <c r="R60" i="12"/>
  <c r="Q60" i="12"/>
  <c r="P60" i="12"/>
  <c r="O60" i="12"/>
  <c r="N60" i="12"/>
  <c r="M60" i="12"/>
  <c r="L60" i="12"/>
  <c r="K60" i="12"/>
  <c r="J60" i="12"/>
  <c r="I60" i="12"/>
  <c r="H60" i="12"/>
  <c r="AJ59" i="12"/>
  <c r="AI59" i="12"/>
  <c r="AH59" i="12"/>
  <c r="AG59" i="12"/>
  <c r="AF59" i="12"/>
  <c r="AE59" i="12"/>
  <c r="AD59" i="12"/>
  <c r="AC59" i="12"/>
  <c r="AB59" i="12"/>
  <c r="AA59" i="12"/>
  <c r="Z59" i="12"/>
  <c r="Y59" i="12"/>
  <c r="X59" i="12"/>
  <c r="W59" i="12"/>
  <c r="V59" i="12"/>
  <c r="U59" i="12"/>
  <c r="T59" i="12"/>
  <c r="S59" i="12"/>
  <c r="R59" i="12"/>
  <c r="Q59" i="12"/>
  <c r="P59" i="12"/>
  <c r="O59" i="12"/>
  <c r="N59" i="12"/>
  <c r="M59" i="12"/>
  <c r="L59" i="12"/>
  <c r="K59" i="12"/>
  <c r="J59" i="12"/>
  <c r="I59" i="12"/>
  <c r="H59" i="12"/>
  <c r="AJ58" i="12"/>
  <c r="AI58" i="12"/>
  <c r="AH58" i="12"/>
  <c r="AG58" i="12"/>
  <c r="AF58" i="12"/>
  <c r="AE58" i="12"/>
  <c r="AD58" i="12"/>
  <c r="AC58" i="12"/>
  <c r="AB58" i="12"/>
  <c r="AA58" i="12"/>
  <c r="Z58" i="12"/>
  <c r="Y58" i="12"/>
  <c r="X58" i="12"/>
  <c r="W58" i="12"/>
  <c r="V58" i="12"/>
  <c r="U58" i="12"/>
  <c r="T58" i="12"/>
  <c r="S58" i="12"/>
  <c r="R58" i="12"/>
  <c r="Q58" i="12"/>
  <c r="P58" i="12"/>
  <c r="O58" i="12"/>
  <c r="N58" i="12"/>
  <c r="M58" i="12"/>
  <c r="L58" i="12"/>
  <c r="K58" i="12"/>
  <c r="J58" i="12"/>
  <c r="I58" i="12"/>
  <c r="H58" i="12"/>
  <c r="AJ57" i="12"/>
  <c r="AI57" i="12"/>
  <c r="AH57" i="12"/>
  <c r="AG57" i="12"/>
  <c r="AF57" i="12"/>
  <c r="AE57" i="12"/>
  <c r="AD57" i="12"/>
  <c r="AC57" i="12"/>
  <c r="AB57" i="12"/>
  <c r="AA57" i="12"/>
  <c r="Z57" i="12"/>
  <c r="Y57" i="12"/>
  <c r="X57" i="12"/>
  <c r="W57" i="12"/>
  <c r="V57" i="12"/>
  <c r="U57" i="12"/>
  <c r="T57" i="12"/>
  <c r="S57" i="12"/>
  <c r="R57" i="12"/>
  <c r="Q57" i="12"/>
  <c r="P57" i="12"/>
  <c r="O57" i="12"/>
  <c r="N57" i="12"/>
  <c r="M57" i="12"/>
  <c r="L57" i="12"/>
  <c r="K57" i="12"/>
  <c r="J57" i="12"/>
  <c r="I57" i="12"/>
  <c r="H57" i="12"/>
  <c r="AJ56" i="12"/>
  <c r="AI56" i="12"/>
  <c r="AH56" i="12"/>
  <c r="AG56" i="12"/>
  <c r="AF56" i="12"/>
  <c r="AE56" i="12"/>
  <c r="AD56" i="12"/>
  <c r="AC56" i="12"/>
  <c r="AB56" i="12"/>
  <c r="AA56" i="12"/>
  <c r="Z56" i="12"/>
  <c r="Y56" i="12"/>
  <c r="X56" i="12"/>
  <c r="W56" i="12"/>
  <c r="V56" i="12"/>
  <c r="U56" i="12"/>
  <c r="T56" i="12"/>
  <c r="S56" i="12"/>
  <c r="R56" i="12"/>
  <c r="Q56" i="12"/>
  <c r="P56" i="12"/>
  <c r="O56" i="12"/>
  <c r="N56" i="12"/>
  <c r="M56" i="12"/>
  <c r="L56" i="12"/>
  <c r="K56" i="12"/>
  <c r="J56" i="12"/>
  <c r="I56" i="12"/>
  <c r="H56" i="12"/>
  <c r="AJ55" i="12"/>
  <c r="AI55" i="12"/>
  <c r="AH55" i="12"/>
  <c r="AG55" i="12"/>
  <c r="AF55" i="12"/>
  <c r="AE55" i="12"/>
  <c r="AD55" i="12"/>
  <c r="AC55" i="12"/>
  <c r="AB55" i="12"/>
  <c r="AA55" i="12"/>
  <c r="Z55" i="12"/>
  <c r="Y55" i="12"/>
  <c r="X55" i="12"/>
  <c r="W55" i="12"/>
  <c r="V55" i="12"/>
  <c r="U55" i="12"/>
  <c r="T55" i="12"/>
  <c r="S55" i="12"/>
  <c r="R55" i="12"/>
  <c r="Q55" i="12"/>
  <c r="P55" i="12"/>
  <c r="O55" i="12"/>
  <c r="N55" i="12"/>
  <c r="M55" i="12"/>
  <c r="L55" i="12"/>
  <c r="K55" i="12"/>
  <c r="J55" i="12"/>
  <c r="I55" i="12"/>
  <c r="H55" i="12"/>
  <c r="AJ53" i="12"/>
  <c r="AI53" i="12"/>
  <c r="AH53" i="12"/>
  <c r="AG53" i="12"/>
  <c r="AF53" i="12"/>
  <c r="AE53" i="12"/>
  <c r="AD53" i="12"/>
  <c r="AC53" i="12"/>
  <c r="AB53" i="12"/>
  <c r="AA53" i="12"/>
  <c r="Z53" i="12"/>
  <c r="Y53" i="12"/>
  <c r="X53" i="12"/>
  <c r="W53" i="12"/>
  <c r="V53" i="12"/>
  <c r="U53" i="12"/>
  <c r="T53" i="12"/>
  <c r="S53" i="12"/>
  <c r="R53" i="12"/>
  <c r="Q53" i="12"/>
  <c r="P53" i="12"/>
  <c r="O53" i="12"/>
  <c r="N53" i="12"/>
  <c r="M53" i="12"/>
  <c r="L53" i="12"/>
  <c r="K53" i="12"/>
  <c r="J53" i="12"/>
  <c r="I53" i="12"/>
  <c r="H53" i="12"/>
  <c r="AJ52" i="12"/>
  <c r="AI52" i="12"/>
  <c r="AH52" i="12"/>
  <c r="AG52" i="12"/>
  <c r="AF52" i="12"/>
  <c r="AE52" i="12"/>
  <c r="AD52" i="12"/>
  <c r="AC52" i="12"/>
  <c r="AB52" i="12"/>
  <c r="AA52" i="12"/>
  <c r="Z52" i="12"/>
  <c r="Y52" i="12"/>
  <c r="X52" i="12"/>
  <c r="W52" i="12"/>
  <c r="V52" i="12"/>
  <c r="U52" i="12"/>
  <c r="T52" i="12"/>
  <c r="S52" i="12"/>
  <c r="R52" i="12"/>
  <c r="Q52" i="12"/>
  <c r="P52" i="12"/>
  <c r="O52" i="12"/>
  <c r="N52" i="12"/>
  <c r="M52" i="12"/>
  <c r="L52" i="12"/>
  <c r="K52" i="12"/>
  <c r="J52" i="12"/>
  <c r="I52" i="12"/>
  <c r="H52" i="12"/>
  <c r="AJ51" i="12"/>
  <c r="AI51" i="12"/>
  <c r="AH51" i="12"/>
  <c r="AG51" i="12"/>
  <c r="AF51" i="12"/>
  <c r="AE51" i="12"/>
  <c r="AD51" i="12"/>
  <c r="AC51" i="12"/>
  <c r="AB51" i="12"/>
  <c r="AA51" i="12"/>
  <c r="Z51" i="12"/>
  <c r="Y51" i="12"/>
  <c r="X51" i="12"/>
  <c r="W51" i="12"/>
  <c r="V51" i="12"/>
  <c r="U51" i="12"/>
  <c r="T51" i="12"/>
  <c r="S51" i="12"/>
  <c r="R51" i="12"/>
  <c r="Q51" i="12"/>
  <c r="P51" i="12"/>
  <c r="O51" i="12"/>
  <c r="N51" i="12"/>
  <c r="M51" i="12"/>
  <c r="L51" i="12"/>
  <c r="K51" i="12"/>
  <c r="J51" i="12"/>
  <c r="I51" i="12"/>
  <c r="H51" i="12"/>
  <c r="AJ50" i="12"/>
  <c r="AI50" i="12"/>
  <c r="AH50" i="12"/>
  <c r="AG50" i="12"/>
  <c r="AF50" i="12"/>
  <c r="AE50" i="12"/>
  <c r="AD50" i="12"/>
  <c r="AC50" i="12"/>
  <c r="AB50" i="12"/>
  <c r="AA50" i="12"/>
  <c r="Z50" i="12"/>
  <c r="Y50" i="12"/>
  <c r="X50" i="12"/>
  <c r="W50" i="12"/>
  <c r="V50" i="12"/>
  <c r="U50" i="12"/>
  <c r="T50" i="12"/>
  <c r="S50" i="12"/>
  <c r="R50" i="12"/>
  <c r="Q50" i="12"/>
  <c r="P50" i="12"/>
  <c r="O50" i="12"/>
  <c r="N50" i="12"/>
  <c r="M50" i="12"/>
  <c r="L50" i="12"/>
  <c r="K50" i="12"/>
  <c r="J50" i="12"/>
  <c r="I50" i="12"/>
  <c r="H50" i="12"/>
  <c r="AJ49" i="12"/>
  <c r="AI49" i="12"/>
  <c r="AH49" i="12"/>
  <c r="AG49" i="12"/>
  <c r="AF49" i="12"/>
  <c r="AE49" i="12"/>
  <c r="AD49" i="12"/>
  <c r="AC49" i="12"/>
  <c r="AB49" i="12"/>
  <c r="AA49" i="12"/>
  <c r="Z49" i="12"/>
  <c r="Y49" i="12"/>
  <c r="X49" i="12"/>
  <c r="W49" i="12"/>
  <c r="V49" i="12"/>
  <c r="U49" i="12"/>
  <c r="T49" i="12"/>
  <c r="S49" i="12"/>
  <c r="R49" i="12"/>
  <c r="Q49" i="12"/>
  <c r="P49" i="12"/>
  <c r="O49" i="12"/>
  <c r="N49" i="12"/>
  <c r="M49" i="12"/>
  <c r="L49" i="12"/>
  <c r="K49" i="12"/>
  <c r="J49" i="12"/>
  <c r="I49" i="12"/>
  <c r="H49" i="12"/>
  <c r="AJ48" i="12"/>
  <c r="AI48" i="12"/>
  <c r="AH48" i="12"/>
  <c r="AG48" i="12"/>
  <c r="AF48" i="12"/>
  <c r="AE48" i="12"/>
  <c r="AD48" i="12"/>
  <c r="AC48" i="12"/>
  <c r="AB48" i="12"/>
  <c r="AA48" i="12"/>
  <c r="Z48" i="12"/>
  <c r="Y48" i="12"/>
  <c r="X48" i="12"/>
  <c r="W48" i="12"/>
  <c r="V48" i="12"/>
  <c r="U48" i="12"/>
  <c r="T48" i="12"/>
  <c r="S48" i="12"/>
  <c r="R48" i="12"/>
  <c r="Q48" i="12"/>
  <c r="P48" i="12"/>
  <c r="O48" i="12"/>
  <c r="N48" i="12"/>
  <c r="M48" i="12"/>
  <c r="L48" i="12"/>
  <c r="K48" i="12"/>
  <c r="J48" i="12"/>
  <c r="I48" i="12"/>
  <c r="H48" i="12"/>
  <c r="AJ47" i="12"/>
  <c r="AI47" i="12"/>
  <c r="AH47" i="12"/>
  <c r="AG47" i="12"/>
  <c r="AF47" i="12"/>
  <c r="AE47" i="12"/>
  <c r="AD47" i="12"/>
  <c r="AC47" i="12"/>
  <c r="AB47" i="12"/>
  <c r="AA47" i="12"/>
  <c r="Z47" i="12"/>
  <c r="Y47" i="12"/>
  <c r="X47" i="12"/>
  <c r="W47" i="12"/>
  <c r="V47" i="12"/>
  <c r="U47" i="12"/>
  <c r="T47" i="12"/>
  <c r="S47" i="12"/>
  <c r="R47" i="12"/>
  <c r="Q47" i="12"/>
  <c r="P47" i="12"/>
  <c r="O47" i="12"/>
  <c r="N47" i="12"/>
  <c r="M47" i="12"/>
  <c r="L47" i="12"/>
  <c r="K47" i="12"/>
  <c r="J47" i="12"/>
  <c r="I47" i="12"/>
  <c r="H47" i="12"/>
  <c r="AJ46" i="12"/>
  <c r="AI46" i="12"/>
  <c r="AH46" i="12"/>
  <c r="AG46" i="12"/>
  <c r="AF46" i="12"/>
  <c r="AE46" i="12"/>
  <c r="AD46" i="12"/>
  <c r="AC46" i="12"/>
  <c r="AB46" i="12"/>
  <c r="AA46" i="12"/>
  <c r="Z46" i="12"/>
  <c r="Y46" i="12"/>
  <c r="X46" i="12"/>
  <c r="W46" i="12"/>
  <c r="V46" i="12"/>
  <c r="U46" i="12"/>
  <c r="T46" i="12"/>
  <c r="S46" i="12"/>
  <c r="R46" i="12"/>
  <c r="Q46" i="12"/>
  <c r="P46" i="12"/>
  <c r="O46" i="12"/>
  <c r="N46" i="12"/>
  <c r="M46" i="12"/>
  <c r="L46" i="12"/>
  <c r="K46" i="12"/>
  <c r="J46" i="12"/>
  <c r="I46" i="12"/>
  <c r="H46" i="12"/>
  <c r="AJ45" i="12"/>
  <c r="AI45" i="12"/>
  <c r="AH45" i="12"/>
  <c r="AG45" i="12"/>
  <c r="AF45" i="12"/>
  <c r="AE45" i="12"/>
  <c r="AD45" i="12"/>
  <c r="AC45" i="12"/>
  <c r="AB45" i="12"/>
  <c r="AA45" i="12"/>
  <c r="Z45" i="12"/>
  <c r="Y45" i="12"/>
  <c r="X45" i="12"/>
  <c r="W45" i="12"/>
  <c r="V45" i="12"/>
  <c r="U45" i="12"/>
  <c r="T45" i="12"/>
  <c r="S45" i="12"/>
  <c r="R45" i="12"/>
  <c r="Q45" i="12"/>
  <c r="P45" i="12"/>
  <c r="O45" i="12"/>
  <c r="N45" i="12"/>
  <c r="M45" i="12"/>
  <c r="L45" i="12"/>
  <c r="K45" i="12"/>
  <c r="J45" i="12"/>
  <c r="I45" i="12"/>
  <c r="H45" i="12"/>
  <c r="AJ44" i="12"/>
  <c r="AI44" i="12"/>
  <c r="AH44" i="12"/>
  <c r="AG44" i="12"/>
  <c r="AF44" i="12"/>
  <c r="AE44" i="12"/>
  <c r="AD44" i="12"/>
  <c r="AC44" i="12"/>
  <c r="AB44" i="12"/>
  <c r="AA44" i="12"/>
  <c r="Z44" i="12"/>
  <c r="Y44" i="12"/>
  <c r="X44" i="12"/>
  <c r="W44" i="12"/>
  <c r="V44" i="12"/>
  <c r="U44" i="12"/>
  <c r="T44" i="12"/>
  <c r="S44" i="12"/>
  <c r="R44" i="12"/>
  <c r="Q44" i="12"/>
  <c r="P44" i="12"/>
  <c r="O44" i="12"/>
  <c r="N44" i="12"/>
  <c r="M44" i="12"/>
  <c r="L44" i="12"/>
  <c r="K44" i="12"/>
  <c r="J44" i="12"/>
  <c r="I44" i="12"/>
  <c r="H44" i="12"/>
  <c r="AJ42" i="12"/>
  <c r="AI42" i="12"/>
  <c r="AH42" i="12"/>
  <c r="AG42" i="12"/>
  <c r="AF42" i="12"/>
  <c r="AE42" i="12"/>
  <c r="AD42" i="12"/>
  <c r="AC42" i="12"/>
  <c r="AB42" i="12"/>
  <c r="AA42" i="12"/>
  <c r="Z42" i="12"/>
  <c r="Y42" i="12"/>
  <c r="X42" i="12"/>
  <c r="W42" i="12"/>
  <c r="V42" i="12"/>
  <c r="U42" i="12"/>
  <c r="T42" i="12"/>
  <c r="S42" i="12"/>
  <c r="R42" i="12"/>
  <c r="Q42" i="12"/>
  <c r="P42" i="12"/>
  <c r="O42" i="12"/>
  <c r="N42" i="12"/>
  <c r="M42" i="12"/>
  <c r="L42" i="12"/>
  <c r="K42" i="12"/>
  <c r="J42" i="12"/>
  <c r="I42" i="12"/>
  <c r="H42" i="12"/>
  <c r="AJ41" i="12"/>
  <c r="AI41" i="12"/>
  <c r="AH41" i="12"/>
  <c r="AG41" i="12"/>
  <c r="AF41" i="12"/>
  <c r="AE41" i="12"/>
  <c r="AD41" i="12"/>
  <c r="AC41" i="12"/>
  <c r="AB41" i="12"/>
  <c r="AA41" i="12"/>
  <c r="Z41" i="12"/>
  <c r="Y41" i="12"/>
  <c r="X41" i="12"/>
  <c r="W41" i="12"/>
  <c r="V41" i="12"/>
  <c r="U41" i="12"/>
  <c r="T41" i="12"/>
  <c r="S41" i="12"/>
  <c r="R41" i="12"/>
  <c r="Q41" i="12"/>
  <c r="P41" i="12"/>
  <c r="O41" i="12"/>
  <c r="N41" i="12"/>
  <c r="M41" i="12"/>
  <c r="L41" i="12"/>
  <c r="K41" i="12"/>
  <c r="J41" i="12"/>
  <c r="I41" i="12"/>
  <c r="H41" i="12"/>
  <c r="AJ40" i="12"/>
  <c r="AI40" i="12"/>
  <c r="AH40" i="12"/>
  <c r="AG40" i="12"/>
  <c r="AF40" i="12"/>
  <c r="AE40" i="12"/>
  <c r="AD40" i="12"/>
  <c r="AC40" i="12"/>
  <c r="AB40" i="12"/>
  <c r="AA40" i="12"/>
  <c r="Z40" i="12"/>
  <c r="Y40" i="12"/>
  <c r="X40" i="12"/>
  <c r="W40" i="12"/>
  <c r="V40" i="12"/>
  <c r="U40" i="12"/>
  <c r="T40" i="12"/>
  <c r="S40" i="12"/>
  <c r="R40" i="12"/>
  <c r="Q40" i="12"/>
  <c r="P40" i="12"/>
  <c r="O40" i="12"/>
  <c r="N40" i="12"/>
  <c r="M40" i="12"/>
  <c r="L40" i="12"/>
  <c r="K40" i="12"/>
  <c r="J40" i="12"/>
  <c r="I40" i="12"/>
  <c r="H40" i="12"/>
  <c r="AJ39" i="12"/>
  <c r="AI39" i="12"/>
  <c r="AH39" i="12"/>
  <c r="AG39" i="12"/>
  <c r="AF39" i="12"/>
  <c r="AE39" i="12"/>
  <c r="AD39" i="12"/>
  <c r="AC39" i="12"/>
  <c r="AB39" i="12"/>
  <c r="AA39" i="12"/>
  <c r="Z39" i="12"/>
  <c r="Y39" i="12"/>
  <c r="X39" i="12"/>
  <c r="W39" i="12"/>
  <c r="V39" i="12"/>
  <c r="U39" i="12"/>
  <c r="T39" i="12"/>
  <c r="S39" i="12"/>
  <c r="R39" i="12"/>
  <c r="Q39" i="12"/>
  <c r="P39" i="12"/>
  <c r="O39" i="12"/>
  <c r="N39" i="12"/>
  <c r="M39" i="12"/>
  <c r="L39" i="12"/>
  <c r="K39" i="12"/>
  <c r="J39" i="12"/>
  <c r="I39" i="12"/>
  <c r="H39" i="12"/>
  <c r="AJ38" i="12"/>
  <c r="AI38" i="12"/>
  <c r="AH38" i="12"/>
  <c r="AG38" i="12"/>
  <c r="AF38" i="12"/>
  <c r="AE38" i="12"/>
  <c r="AD38" i="12"/>
  <c r="AC38" i="12"/>
  <c r="AB38" i="12"/>
  <c r="AA38" i="12"/>
  <c r="Z38" i="12"/>
  <c r="Y38" i="12"/>
  <c r="X38" i="12"/>
  <c r="W38" i="12"/>
  <c r="V38" i="12"/>
  <c r="U38" i="12"/>
  <c r="T38" i="12"/>
  <c r="S38" i="12"/>
  <c r="R38" i="12"/>
  <c r="Q38" i="12"/>
  <c r="P38" i="12"/>
  <c r="O38" i="12"/>
  <c r="N38" i="12"/>
  <c r="M38" i="12"/>
  <c r="L38" i="12"/>
  <c r="K38" i="12"/>
  <c r="J38" i="12"/>
  <c r="I38" i="12"/>
  <c r="H38" i="12"/>
  <c r="AJ37" i="12"/>
  <c r="AI37" i="12"/>
  <c r="AH37" i="12"/>
  <c r="AG37" i="12"/>
  <c r="AF37" i="12"/>
  <c r="AE37" i="12"/>
  <c r="AD37" i="12"/>
  <c r="AC37" i="12"/>
  <c r="AB37" i="12"/>
  <c r="AA37" i="12"/>
  <c r="Z37" i="12"/>
  <c r="Y37" i="12"/>
  <c r="X37" i="12"/>
  <c r="W37" i="12"/>
  <c r="V37" i="12"/>
  <c r="U37" i="12"/>
  <c r="T37" i="12"/>
  <c r="S37" i="12"/>
  <c r="R37" i="12"/>
  <c r="Q37" i="12"/>
  <c r="P37" i="12"/>
  <c r="O37" i="12"/>
  <c r="N37" i="12"/>
  <c r="M37" i="12"/>
  <c r="L37" i="12"/>
  <c r="K37" i="12"/>
  <c r="J37" i="12"/>
  <c r="I37" i="12"/>
  <c r="H37" i="12"/>
  <c r="AJ35" i="12"/>
  <c r="AI35" i="12"/>
  <c r="AH35" i="12"/>
  <c r="AG35" i="12"/>
  <c r="AF35" i="12"/>
  <c r="AE35" i="12"/>
  <c r="AD35" i="12"/>
  <c r="AC35" i="12"/>
  <c r="AB35" i="12"/>
  <c r="AA35" i="12"/>
  <c r="Z35" i="12"/>
  <c r="Y35" i="12"/>
  <c r="X35" i="12"/>
  <c r="W35" i="12"/>
  <c r="V35" i="12"/>
  <c r="U35" i="12"/>
  <c r="T35" i="12"/>
  <c r="S35" i="12"/>
  <c r="R35" i="12"/>
  <c r="Q35" i="12"/>
  <c r="P35" i="12"/>
  <c r="O35" i="12"/>
  <c r="N35" i="12"/>
  <c r="M35" i="12"/>
  <c r="L35" i="12"/>
  <c r="K35" i="12"/>
  <c r="J35" i="12"/>
  <c r="I35" i="12"/>
  <c r="H35" i="12"/>
  <c r="AJ34" i="12"/>
  <c r="AI34" i="12"/>
  <c r="AH34" i="12"/>
  <c r="AG34" i="12"/>
  <c r="AF34" i="12"/>
  <c r="AE34" i="12"/>
  <c r="AD34" i="12"/>
  <c r="AC34" i="12"/>
  <c r="AB34" i="12"/>
  <c r="AA34" i="12"/>
  <c r="Z34" i="12"/>
  <c r="Y34" i="12"/>
  <c r="X34" i="12"/>
  <c r="W34" i="12"/>
  <c r="V34" i="12"/>
  <c r="U34" i="12"/>
  <c r="T34" i="12"/>
  <c r="S34" i="12"/>
  <c r="R34" i="12"/>
  <c r="Q34" i="12"/>
  <c r="P34" i="12"/>
  <c r="O34" i="12"/>
  <c r="N34" i="12"/>
  <c r="M34" i="12"/>
  <c r="L34" i="12"/>
  <c r="K34" i="12"/>
  <c r="J34" i="12"/>
  <c r="I34" i="12"/>
  <c r="H34" i="12"/>
  <c r="AJ33" i="12"/>
  <c r="AI33" i="12"/>
  <c r="AH33" i="12"/>
  <c r="AG33" i="12"/>
  <c r="AF33" i="12"/>
  <c r="AE33" i="12"/>
  <c r="AD33" i="12"/>
  <c r="AC33" i="12"/>
  <c r="AB33" i="12"/>
  <c r="AA33" i="12"/>
  <c r="Z33" i="12"/>
  <c r="Y33" i="12"/>
  <c r="X33" i="12"/>
  <c r="W33" i="12"/>
  <c r="V33" i="12"/>
  <c r="U33" i="12"/>
  <c r="T33" i="12"/>
  <c r="S33" i="12"/>
  <c r="R33" i="12"/>
  <c r="Q33" i="12"/>
  <c r="P33" i="12"/>
  <c r="O33" i="12"/>
  <c r="N33" i="12"/>
  <c r="M33" i="12"/>
  <c r="L33" i="12"/>
  <c r="K33" i="12"/>
  <c r="J33" i="12"/>
  <c r="I33" i="12"/>
  <c r="H33" i="12"/>
  <c r="AJ32" i="12"/>
  <c r="AI32" i="12"/>
  <c r="AH32" i="12"/>
  <c r="AG32" i="12"/>
  <c r="AF32" i="12"/>
  <c r="AE32" i="12"/>
  <c r="AD32" i="12"/>
  <c r="AC32" i="12"/>
  <c r="AB32" i="12"/>
  <c r="AA32" i="12"/>
  <c r="Z32" i="12"/>
  <c r="Y32" i="12"/>
  <c r="X32" i="12"/>
  <c r="W32" i="12"/>
  <c r="V32" i="12"/>
  <c r="U32" i="12"/>
  <c r="T32" i="12"/>
  <c r="S32" i="12"/>
  <c r="R32" i="12"/>
  <c r="Q32" i="12"/>
  <c r="P32" i="12"/>
  <c r="O32" i="12"/>
  <c r="N32" i="12"/>
  <c r="M32" i="12"/>
  <c r="L32" i="12"/>
  <c r="K32" i="12"/>
  <c r="J32" i="12"/>
  <c r="I32" i="12"/>
  <c r="H32" i="12"/>
  <c r="AJ31" i="12"/>
  <c r="AI31" i="12"/>
  <c r="AH31" i="12"/>
  <c r="AG31" i="12"/>
  <c r="AF31" i="12"/>
  <c r="AE31" i="12"/>
  <c r="AD31" i="12"/>
  <c r="AC31" i="12"/>
  <c r="AB31" i="12"/>
  <c r="AA31" i="12"/>
  <c r="Z31" i="12"/>
  <c r="Y31" i="12"/>
  <c r="X31" i="12"/>
  <c r="W31" i="12"/>
  <c r="V31" i="12"/>
  <c r="U31" i="12"/>
  <c r="T31" i="12"/>
  <c r="S31" i="12"/>
  <c r="R31" i="12"/>
  <c r="Q31" i="12"/>
  <c r="P31" i="12"/>
  <c r="O31" i="12"/>
  <c r="N31" i="12"/>
  <c r="M31" i="12"/>
  <c r="L31" i="12"/>
  <c r="K31" i="12"/>
  <c r="J31" i="12"/>
  <c r="I31" i="12"/>
  <c r="H31" i="12"/>
  <c r="AJ30" i="12"/>
  <c r="AI30" i="12"/>
  <c r="AH30" i="12"/>
  <c r="AG30" i="12"/>
  <c r="AF30" i="12"/>
  <c r="AE30" i="12"/>
  <c r="AD30" i="12"/>
  <c r="AC30" i="12"/>
  <c r="AB30" i="12"/>
  <c r="AA30" i="12"/>
  <c r="Z30" i="12"/>
  <c r="Y30" i="12"/>
  <c r="X30" i="12"/>
  <c r="W30" i="12"/>
  <c r="V30" i="12"/>
  <c r="U30" i="12"/>
  <c r="T30" i="12"/>
  <c r="S30" i="12"/>
  <c r="R30" i="12"/>
  <c r="Q30" i="12"/>
  <c r="P30" i="12"/>
  <c r="O30" i="12"/>
  <c r="N30" i="12"/>
  <c r="M30" i="12"/>
  <c r="L30" i="12"/>
  <c r="K30" i="12"/>
  <c r="J30" i="12"/>
  <c r="I30" i="12"/>
  <c r="H30" i="12"/>
  <c r="AJ28" i="12"/>
  <c r="AI28" i="12"/>
  <c r="AH28" i="12"/>
  <c r="AG28" i="12"/>
  <c r="AF28" i="12"/>
  <c r="AE28" i="12"/>
  <c r="AD28" i="12"/>
  <c r="AC28" i="12"/>
  <c r="AB28" i="12"/>
  <c r="AA28" i="12"/>
  <c r="Z28" i="12"/>
  <c r="Y28" i="12"/>
  <c r="X28" i="12"/>
  <c r="W28" i="12"/>
  <c r="V28" i="12"/>
  <c r="U28" i="12"/>
  <c r="T28" i="12"/>
  <c r="S28" i="12"/>
  <c r="R28" i="12"/>
  <c r="Q28" i="12"/>
  <c r="P28" i="12"/>
  <c r="O28" i="12"/>
  <c r="N28" i="12"/>
  <c r="M28" i="12"/>
  <c r="L28" i="12"/>
  <c r="K28" i="12"/>
  <c r="J28" i="12"/>
  <c r="I28" i="12"/>
  <c r="H28" i="12"/>
  <c r="AJ27" i="12"/>
  <c r="AI27" i="12"/>
  <c r="AH27" i="12"/>
  <c r="AG27" i="12"/>
  <c r="AF27" i="12"/>
  <c r="AE27" i="12"/>
  <c r="AD27" i="12"/>
  <c r="AC27" i="12"/>
  <c r="AB27" i="12"/>
  <c r="AA27" i="12"/>
  <c r="Z27" i="12"/>
  <c r="Y27" i="12"/>
  <c r="X27" i="12"/>
  <c r="W27" i="12"/>
  <c r="V27" i="12"/>
  <c r="U27" i="12"/>
  <c r="T27" i="12"/>
  <c r="S27" i="12"/>
  <c r="R27" i="12"/>
  <c r="Q27" i="12"/>
  <c r="P27" i="12"/>
  <c r="O27" i="12"/>
  <c r="N27" i="12"/>
  <c r="M27" i="12"/>
  <c r="L27" i="12"/>
  <c r="K27" i="12"/>
  <c r="J27" i="12"/>
  <c r="I27" i="12"/>
  <c r="H27" i="12"/>
  <c r="AJ26" i="12"/>
  <c r="AI26" i="12"/>
  <c r="AH26" i="12"/>
  <c r="AG26" i="12"/>
  <c r="AF26" i="12"/>
  <c r="AE26" i="12"/>
  <c r="AD26" i="12"/>
  <c r="AC26" i="12"/>
  <c r="AB26" i="12"/>
  <c r="AA26" i="12"/>
  <c r="Z26" i="12"/>
  <c r="Y26" i="12"/>
  <c r="X26" i="12"/>
  <c r="W26" i="12"/>
  <c r="V26" i="12"/>
  <c r="U26" i="12"/>
  <c r="T26" i="12"/>
  <c r="S26" i="12"/>
  <c r="R26" i="12"/>
  <c r="Q26" i="12"/>
  <c r="P26" i="12"/>
  <c r="O26" i="12"/>
  <c r="N26" i="12"/>
  <c r="M26" i="12"/>
  <c r="L26" i="12"/>
  <c r="K26" i="12"/>
  <c r="J26" i="12"/>
  <c r="I26" i="12"/>
  <c r="H26" i="12"/>
  <c r="AJ25" i="12"/>
  <c r="AI25" i="12"/>
  <c r="AH25" i="12"/>
  <c r="AG25" i="12"/>
  <c r="AF25" i="12"/>
  <c r="AE25" i="12"/>
  <c r="AD25" i="12"/>
  <c r="AC25" i="12"/>
  <c r="AB25" i="12"/>
  <c r="AA25" i="12"/>
  <c r="Z25" i="12"/>
  <c r="Y25" i="12"/>
  <c r="X25" i="12"/>
  <c r="W25" i="12"/>
  <c r="V25" i="12"/>
  <c r="U25" i="12"/>
  <c r="T25" i="12"/>
  <c r="S25" i="12"/>
  <c r="R25" i="12"/>
  <c r="Q25" i="12"/>
  <c r="P25" i="12"/>
  <c r="O25" i="12"/>
  <c r="N25" i="12"/>
  <c r="M25" i="12"/>
  <c r="L25" i="12"/>
  <c r="K25" i="12"/>
  <c r="J25" i="12"/>
  <c r="I25" i="12"/>
  <c r="H25" i="12"/>
  <c r="AJ24" i="12"/>
  <c r="AI24" i="12"/>
  <c r="AH24" i="12"/>
  <c r="AG24" i="12"/>
  <c r="AF24" i="12"/>
  <c r="AE24" i="12"/>
  <c r="AD24" i="12"/>
  <c r="AC24" i="12"/>
  <c r="AB24" i="12"/>
  <c r="AA24" i="12"/>
  <c r="Z24" i="12"/>
  <c r="Y24" i="12"/>
  <c r="X24" i="12"/>
  <c r="W24" i="12"/>
  <c r="V24" i="12"/>
  <c r="U24" i="12"/>
  <c r="T24" i="12"/>
  <c r="S24" i="12"/>
  <c r="R24" i="12"/>
  <c r="Q24" i="12"/>
  <c r="P24" i="12"/>
  <c r="O24" i="12"/>
  <c r="N24" i="12"/>
  <c r="M24" i="12"/>
  <c r="L24" i="12"/>
  <c r="K24" i="12"/>
  <c r="J24" i="12"/>
  <c r="I24" i="12"/>
  <c r="H24" i="12"/>
  <c r="AJ23" i="12"/>
  <c r="AI23" i="12"/>
  <c r="AH23" i="12"/>
  <c r="AG23" i="12"/>
  <c r="AF23" i="12"/>
  <c r="AE23" i="12"/>
  <c r="AD23" i="12"/>
  <c r="AC23" i="12"/>
  <c r="AB23" i="12"/>
  <c r="AA23" i="12"/>
  <c r="Z23" i="12"/>
  <c r="Y23" i="12"/>
  <c r="X23" i="12"/>
  <c r="W23" i="12"/>
  <c r="V23" i="12"/>
  <c r="U23" i="12"/>
  <c r="T23" i="12"/>
  <c r="S23" i="12"/>
  <c r="R23" i="12"/>
  <c r="Q23" i="12"/>
  <c r="P23" i="12"/>
  <c r="O23" i="12"/>
  <c r="N23" i="12"/>
  <c r="M23" i="12"/>
  <c r="L23" i="12"/>
  <c r="K23" i="12"/>
  <c r="J23" i="12"/>
  <c r="I23" i="12"/>
  <c r="H23" i="12"/>
  <c r="AJ21" i="12"/>
  <c r="AI21" i="12"/>
  <c r="AH21" i="12"/>
  <c r="AG21" i="12"/>
  <c r="AF21" i="12"/>
  <c r="AE21" i="12"/>
  <c r="AD21" i="12"/>
  <c r="AC21" i="12"/>
  <c r="AB21" i="12"/>
  <c r="AA21" i="12"/>
  <c r="Z21" i="12"/>
  <c r="Y21" i="12"/>
  <c r="X21" i="12"/>
  <c r="W21" i="12"/>
  <c r="V21" i="12"/>
  <c r="U21" i="12"/>
  <c r="T21" i="12"/>
  <c r="S21" i="12"/>
  <c r="R21" i="12"/>
  <c r="Q21" i="12"/>
  <c r="P21" i="12"/>
  <c r="O21" i="12"/>
  <c r="N21" i="12"/>
  <c r="M21" i="12"/>
  <c r="L21" i="12"/>
  <c r="K21" i="12"/>
  <c r="J21" i="12"/>
  <c r="I21" i="12"/>
  <c r="H21" i="12"/>
  <c r="AJ20" i="12"/>
  <c r="AI20" i="12"/>
  <c r="AH20" i="12"/>
  <c r="AG20" i="12"/>
  <c r="AF20" i="12"/>
  <c r="AE20" i="12"/>
  <c r="AD20" i="12"/>
  <c r="AC20" i="12"/>
  <c r="AB20" i="12"/>
  <c r="AA20" i="12"/>
  <c r="Z20" i="12"/>
  <c r="Y20" i="12"/>
  <c r="X20" i="12"/>
  <c r="W20" i="12"/>
  <c r="V20" i="12"/>
  <c r="U20" i="12"/>
  <c r="T20" i="12"/>
  <c r="S20" i="12"/>
  <c r="R20" i="12"/>
  <c r="Q20" i="12"/>
  <c r="P20" i="12"/>
  <c r="O20" i="12"/>
  <c r="N20" i="12"/>
  <c r="M20" i="12"/>
  <c r="L20" i="12"/>
  <c r="K20" i="12"/>
  <c r="J20" i="12"/>
  <c r="I20" i="12"/>
  <c r="H20" i="12"/>
  <c r="AJ19" i="12"/>
  <c r="AI19" i="12"/>
  <c r="AH19" i="12"/>
  <c r="AG19" i="12"/>
  <c r="AF19" i="12"/>
  <c r="AE19" i="12"/>
  <c r="AD19" i="12"/>
  <c r="AC19" i="12"/>
  <c r="AB19" i="12"/>
  <c r="AA19" i="12"/>
  <c r="Z19" i="12"/>
  <c r="Y19" i="12"/>
  <c r="X19" i="12"/>
  <c r="W19" i="12"/>
  <c r="V19" i="12"/>
  <c r="U19" i="12"/>
  <c r="T19" i="12"/>
  <c r="S19" i="12"/>
  <c r="R19" i="12"/>
  <c r="Q19" i="12"/>
  <c r="P19" i="12"/>
  <c r="O19" i="12"/>
  <c r="N19" i="12"/>
  <c r="M19" i="12"/>
  <c r="L19" i="12"/>
  <c r="K19" i="12"/>
  <c r="J19" i="12"/>
  <c r="I19" i="12"/>
  <c r="H19" i="12"/>
  <c r="AJ18" i="12"/>
  <c r="AI18" i="12"/>
  <c r="AH18" i="12"/>
  <c r="AG18" i="12"/>
  <c r="AF18" i="12"/>
  <c r="AE18" i="12"/>
  <c r="AD18" i="12"/>
  <c r="AC18" i="12"/>
  <c r="AB18" i="12"/>
  <c r="AA18" i="12"/>
  <c r="Z18" i="12"/>
  <c r="Y18" i="12"/>
  <c r="X18" i="12"/>
  <c r="W18" i="12"/>
  <c r="V18" i="12"/>
  <c r="U18" i="12"/>
  <c r="T18" i="12"/>
  <c r="S18" i="12"/>
  <c r="R18" i="12"/>
  <c r="Q18" i="12"/>
  <c r="P18" i="12"/>
  <c r="O18" i="12"/>
  <c r="N18" i="12"/>
  <c r="M18" i="12"/>
  <c r="L18" i="12"/>
  <c r="K18" i="12"/>
  <c r="J18" i="12"/>
  <c r="I18" i="12"/>
  <c r="H18" i="12"/>
  <c r="AJ17" i="12"/>
  <c r="AI17" i="12"/>
  <c r="AH17" i="12"/>
  <c r="AG17" i="12"/>
  <c r="AF17" i="12"/>
  <c r="AE17" i="12"/>
  <c r="AD17" i="12"/>
  <c r="AC17" i="12"/>
  <c r="AB17" i="12"/>
  <c r="AA17" i="12"/>
  <c r="Z17" i="12"/>
  <c r="Y17" i="12"/>
  <c r="X17" i="12"/>
  <c r="W17" i="12"/>
  <c r="V17" i="12"/>
  <c r="U17" i="12"/>
  <c r="T17" i="12"/>
  <c r="S17" i="12"/>
  <c r="R17" i="12"/>
  <c r="Q17" i="12"/>
  <c r="P17" i="12"/>
  <c r="O17" i="12"/>
  <c r="N17" i="12"/>
  <c r="M17" i="12"/>
  <c r="L17" i="12"/>
  <c r="K17" i="12"/>
  <c r="J17" i="12"/>
  <c r="I17" i="12"/>
  <c r="H17" i="12"/>
  <c r="F17" i="12" s="1"/>
  <c r="AJ16" i="12"/>
  <c r="AI16" i="12"/>
  <c r="AH16" i="12"/>
  <c r="AG16" i="12"/>
  <c r="AF16" i="12"/>
  <c r="AE16" i="12"/>
  <c r="AD16" i="12"/>
  <c r="AC16" i="12"/>
  <c r="AB16" i="12"/>
  <c r="AA16" i="12"/>
  <c r="Z16" i="12"/>
  <c r="Y16" i="12"/>
  <c r="X16" i="12"/>
  <c r="W16" i="12"/>
  <c r="V16" i="12"/>
  <c r="U16" i="12"/>
  <c r="T16" i="12"/>
  <c r="S16" i="12"/>
  <c r="R16" i="12"/>
  <c r="Q16" i="12"/>
  <c r="P16" i="12"/>
  <c r="O16" i="12"/>
  <c r="N16" i="12"/>
  <c r="M16" i="12"/>
  <c r="L16" i="12"/>
  <c r="K16" i="12"/>
  <c r="J16" i="12"/>
  <c r="I16" i="12"/>
  <c r="H16" i="12"/>
  <c r="AJ15" i="12"/>
  <c r="AI15" i="12"/>
  <c r="AH15" i="12"/>
  <c r="AG15" i="12"/>
  <c r="AF15" i="12"/>
  <c r="AE15" i="12"/>
  <c r="AD15" i="12"/>
  <c r="AC15" i="12"/>
  <c r="AB15" i="12"/>
  <c r="AA15" i="12"/>
  <c r="Z15" i="12"/>
  <c r="Y15" i="12"/>
  <c r="X15" i="12"/>
  <c r="W15" i="12"/>
  <c r="V15" i="12"/>
  <c r="U15" i="12"/>
  <c r="T15" i="12"/>
  <c r="S15" i="12"/>
  <c r="R15" i="12"/>
  <c r="Q15" i="12"/>
  <c r="P15" i="12"/>
  <c r="O15" i="12"/>
  <c r="N15" i="12"/>
  <c r="M15" i="12"/>
  <c r="L15" i="12"/>
  <c r="K15" i="12"/>
  <c r="J15" i="12"/>
  <c r="I15" i="12"/>
  <c r="H15" i="12"/>
  <c r="AJ14" i="12"/>
  <c r="AI14" i="12"/>
  <c r="AH14" i="12"/>
  <c r="AG14" i="12"/>
  <c r="AF14" i="12"/>
  <c r="AE14" i="12"/>
  <c r="AD14" i="12"/>
  <c r="AC14" i="12"/>
  <c r="AB14" i="12"/>
  <c r="AA14" i="12"/>
  <c r="Z14" i="12"/>
  <c r="Y14" i="12"/>
  <c r="X14" i="12"/>
  <c r="W14" i="12"/>
  <c r="V14" i="12"/>
  <c r="U14" i="12"/>
  <c r="T14" i="12"/>
  <c r="S14" i="12"/>
  <c r="R14" i="12"/>
  <c r="Q14" i="12"/>
  <c r="P14" i="12"/>
  <c r="O14" i="12"/>
  <c r="N14" i="12"/>
  <c r="M14" i="12"/>
  <c r="L14" i="12"/>
  <c r="K14" i="12"/>
  <c r="J14" i="12"/>
  <c r="I14" i="12"/>
  <c r="H14" i="12"/>
  <c r="AJ12" i="12"/>
  <c r="AI12" i="12"/>
  <c r="AH12" i="12"/>
  <c r="AG12" i="12"/>
  <c r="AF12" i="12"/>
  <c r="AE12" i="12"/>
  <c r="AD12" i="12"/>
  <c r="AC12" i="12"/>
  <c r="AB12" i="12"/>
  <c r="AA12" i="12"/>
  <c r="Z12" i="12"/>
  <c r="Y12" i="12"/>
  <c r="X12" i="12"/>
  <c r="W12" i="12"/>
  <c r="V12" i="12"/>
  <c r="U12" i="12"/>
  <c r="T12" i="12"/>
  <c r="S12" i="12"/>
  <c r="R12" i="12"/>
  <c r="Q12" i="12"/>
  <c r="P12" i="12"/>
  <c r="O12" i="12"/>
  <c r="N12" i="12"/>
  <c r="M12" i="12"/>
  <c r="L12" i="12"/>
  <c r="K12" i="12"/>
  <c r="J12" i="12"/>
  <c r="I12" i="12"/>
  <c r="H12" i="12"/>
  <c r="F12" i="12" s="1"/>
  <c r="AJ11" i="12"/>
  <c r="AI11" i="12"/>
  <c r="AH11" i="12"/>
  <c r="AG11" i="12"/>
  <c r="AF11" i="12"/>
  <c r="AE11" i="12"/>
  <c r="AD11" i="12"/>
  <c r="AC11" i="12"/>
  <c r="AB11" i="12"/>
  <c r="AA11" i="12"/>
  <c r="Z11" i="12"/>
  <c r="Y11" i="12"/>
  <c r="X11" i="12"/>
  <c r="W11" i="12"/>
  <c r="V11" i="12"/>
  <c r="U11" i="12"/>
  <c r="T11" i="12"/>
  <c r="S11" i="12"/>
  <c r="R11" i="12"/>
  <c r="Q11" i="12"/>
  <c r="P11" i="12"/>
  <c r="O11" i="12"/>
  <c r="N11" i="12"/>
  <c r="M11" i="12"/>
  <c r="L11" i="12"/>
  <c r="K11" i="12"/>
  <c r="J11" i="12"/>
  <c r="I11" i="12"/>
  <c r="H11" i="12"/>
  <c r="AJ10" i="12"/>
  <c r="AI10" i="12"/>
  <c r="AH10" i="12"/>
  <c r="AG10" i="12"/>
  <c r="AF10" i="12"/>
  <c r="AE10" i="12"/>
  <c r="AD10" i="12"/>
  <c r="AC10" i="12"/>
  <c r="AB10" i="12"/>
  <c r="AA10" i="12"/>
  <c r="Z10" i="12"/>
  <c r="Y10" i="12"/>
  <c r="X10" i="12"/>
  <c r="W10" i="12"/>
  <c r="V10" i="12"/>
  <c r="U10" i="12"/>
  <c r="T10" i="12"/>
  <c r="S10" i="12"/>
  <c r="R10" i="12"/>
  <c r="Q10" i="12"/>
  <c r="P10" i="12"/>
  <c r="O10" i="12"/>
  <c r="N10" i="12"/>
  <c r="M10" i="12"/>
  <c r="L10" i="12"/>
  <c r="K10" i="12"/>
  <c r="J10" i="12"/>
  <c r="I10" i="12"/>
  <c r="H10" i="12"/>
  <c r="AJ9" i="12"/>
  <c r="AI9" i="12"/>
  <c r="AH9" i="12"/>
  <c r="AG9" i="12"/>
  <c r="AF9" i="12"/>
  <c r="AE9" i="12"/>
  <c r="AD9" i="12"/>
  <c r="AC9" i="12"/>
  <c r="AB9" i="12"/>
  <c r="AA9" i="12"/>
  <c r="Z9" i="12"/>
  <c r="Y9" i="12"/>
  <c r="X9" i="12"/>
  <c r="W9" i="12"/>
  <c r="V9" i="12"/>
  <c r="U9" i="12"/>
  <c r="T9" i="12"/>
  <c r="S9" i="12"/>
  <c r="R9" i="12"/>
  <c r="Q9" i="12"/>
  <c r="P9" i="12"/>
  <c r="O9" i="12"/>
  <c r="N9" i="12"/>
  <c r="M9" i="12"/>
  <c r="L9" i="12"/>
  <c r="K9" i="12"/>
  <c r="J9" i="12"/>
  <c r="I9" i="12"/>
  <c r="H9" i="12"/>
  <c r="AJ8" i="12"/>
  <c r="AI8" i="12"/>
  <c r="AH8" i="12"/>
  <c r="AG8" i="12"/>
  <c r="AF8" i="12"/>
  <c r="AE8" i="12"/>
  <c r="AD8" i="12"/>
  <c r="AC8" i="12"/>
  <c r="AB8" i="12"/>
  <c r="AA8" i="12"/>
  <c r="Z8" i="12"/>
  <c r="Y8" i="12"/>
  <c r="X8" i="12"/>
  <c r="W8" i="12"/>
  <c r="V8" i="12"/>
  <c r="U8" i="12"/>
  <c r="T8" i="12"/>
  <c r="S8" i="12"/>
  <c r="R8" i="12"/>
  <c r="Q8" i="12"/>
  <c r="P8" i="12"/>
  <c r="O8" i="12"/>
  <c r="N8" i="12"/>
  <c r="M8" i="12"/>
  <c r="L8" i="12"/>
  <c r="K8" i="12"/>
  <c r="J8" i="12"/>
  <c r="I8" i="12"/>
  <c r="H8" i="12"/>
  <c r="F8" i="12" s="1"/>
  <c r="AJ7" i="12"/>
  <c r="AI7" i="12"/>
  <c r="AH7" i="12"/>
  <c r="AG7" i="12"/>
  <c r="AF7" i="12"/>
  <c r="AE7" i="12"/>
  <c r="AD7" i="12"/>
  <c r="AC7" i="12"/>
  <c r="AB7" i="12"/>
  <c r="AA7" i="12"/>
  <c r="Z7" i="12"/>
  <c r="Y7" i="12"/>
  <c r="X7" i="12"/>
  <c r="W7" i="12"/>
  <c r="V7" i="12"/>
  <c r="U7" i="12"/>
  <c r="T7" i="12"/>
  <c r="S7" i="12"/>
  <c r="R7" i="12"/>
  <c r="Q7" i="12"/>
  <c r="P7" i="12"/>
  <c r="O7" i="12"/>
  <c r="N7" i="12"/>
  <c r="M7" i="12"/>
  <c r="L7" i="12"/>
  <c r="K7" i="12"/>
  <c r="J7" i="12"/>
  <c r="I7" i="12"/>
  <c r="H7" i="12"/>
  <c r="AJ6" i="12"/>
  <c r="AI6" i="12"/>
  <c r="AH6" i="12"/>
  <c r="AG6" i="12"/>
  <c r="AF6" i="12"/>
  <c r="AE6" i="12"/>
  <c r="AD6" i="12"/>
  <c r="AC6" i="12"/>
  <c r="AB6" i="12"/>
  <c r="AA6" i="12"/>
  <c r="Z6" i="12"/>
  <c r="Y6" i="12"/>
  <c r="X6" i="12"/>
  <c r="W6" i="12"/>
  <c r="V6" i="12"/>
  <c r="U6" i="12"/>
  <c r="T6" i="12"/>
  <c r="S6" i="12"/>
  <c r="R6" i="12"/>
  <c r="Q6" i="12"/>
  <c r="P6" i="12"/>
  <c r="O6" i="12"/>
  <c r="N6" i="12"/>
  <c r="M6" i="12"/>
  <c r="L6" i="12"/>
  <c r="K6" i="12"/>
  <c r="J6" i="12"/>
  <c r="I6" i="12"/>
  <c r="H6" i="12"/>
  <c r="F6" i="12" s="1"/>
  <c r="F185" i="12"/>
  <c r="E185" i="12"/>
  <c r="G185" i="12"/>
  <c r="F184" i="12"/>
  <c r="E184" i="12"/>
  <c r="G184" i="12"/>
  <c r="F183" i="12"/>
  <c r="E183" i="12"/>
  <c r="G183" i="12"/>
  <c r="F182" i="12"/>
  <c r="E182" i="12"/>
  <c r="G182" i="12"/>
  <c r="F181" i="12"/>
  <c r="E181" i="12"/>
  <c r="G181" i="12"/>
  <c r="F180" i="12"/>
  <c r="E180" i="12"/>
  <c r="G180" i="12"/>
  <c r="F179" i="12"/>
  <c r="E179" i="12"/>
  <c r="G179" i="12"/>
  <c r="F178" i="12"/>
  <c r="E178" i="12"/>
  <c r="G178" i="12"/>
  <c r="F177" i="12"/>
  <c r="E177" i="12"/>
  <c r="G177" i="12"/>
  <c r="F176" i="12"/>
  <c r="E176" i="12"/>
  <c r="G176" i="12"/>
  <c r="F174" i="12"/>
  <c r="E174" i="12"/>
  <c r="G174" i="12"/>
  <c r="F173" i="12"/>
  <c r="E173" i="12"/>
  <c r="G173" i="12"/>
  <c r="F172" i="12"/>
  <c r="E172" i="12"/>
  <c r="G172" i="12"/>
  <c r="F171" i="12"/>
  <c r="E171" i="12"/>
  <c r="G171" i="12"/>
  <c r="F170" i="12"/>
  <c r="E170" i="12"/>
  <c r="G170" i="12"/>
  <c r="F169" i="12"/>
  <c r="E169" i="12"/>
  <c r="G169" i="12"/>
  <c r="F168" i="12"/>
  <c r="E168" i="12"/>
  <c r="G168" i="12"/>
  <c r="F167" i="12"/>
  <c r="E167" i="12"/>
  <c r="G167" i="12"/>
  <c r="F166" i="12"/>
  <c r="E166" i="12"/>
  <c r="G166" i="12"/>
  <c r="F165" i="12"/>
  <c r="E165" i="12"/>
  <c r="G165" i="12"/>
  <c r="F163" i="12"/>
  <c r="E163" i="12"/>
  <c r="G163" i="12"/>
  <c r="F162" i="12"/>
  <c r="E162" i="12"/>
  <c r="G162" i="12"/>
  <c r="F161" i="12"/>
  <c r="E161" i="12"/>
  <c r="G161" i="12"/>
  <c r="F160" i="12"/>
  <c r="E160" i="12"/>
  <c r="G160" i="12"/>
  <c r="F159" i="12"/>
  <c r="E159" i="12"/>
  <c r="G159" i="12"/>
  <c r="F158" i="12"/>
  <c r="E158" i="12"/>
  <c r="G158" i="12"/>
  <c r="F157" i="12"/>
  <c r="E157" i="12"/>
  <c r="G157" i="12"/>
  <c r="F156" i="12"/>
  <c r="E156" i="12"/>
  <c r="G156" i="12"/>
  <c r="F155" i="12"/>
  <c r="E155" i="12"/>
  <c r="G155" i="12"/>
  <c r="F154" i="12"/>
  <c r="E154" i="12"/>
  <c r="G154" i="12"/>
  <c r="F152" i="12"/>
  <c r="E152" i="12"/>
  <c r="G152" i="12"/>
  <c r="F151" i="12"/>
  <c r="E151" i="12"/>
  <c r="G151" i="12"/>
  <c r="F150" i="12"/>
  <c r="E150" i="12"/>
  <c r="G150" i="12"/>
  <c r="F149" i="12"/>
  <c r="E149" i="12"/>
  <c r="G149" i="12"/>
  <c r="F147" i="12"/>
  <c r="E147" i="12"/>
  <c r="G147" i="12"/>
  <c r="F146" i="12"/>
  <c r="E146" i="12"/>
  <c r="G146" i="12"/>
  <c r="F145" i="12"/>
  <c r="E145" i="12"/>
  <c r="G145" i="12"/>
  <c r="F144" i="12"/>
  <c r="E144" i="12"/>
  <c r="G144" i="12"/>
  <c r="F143" i="12"/>
  <c r="E143" i="12"/>
  <c r="G143" i="12"/>
  <c r="F142" i="12"/>
  <c r="E142" i="12"/>
  <c r="G142" i="12"/>
  <c r="F141" i="12"/>
  <c r="E141" i="12"/>
  <c r="G141" i="12"/>
  <c r="F140" i="12"/>
  <c r="E140" i="12"/>
  <c r="G140" i="12"/>
  <c r="F139" i="12"/>
  <c r="E139" i="12"/>
  <c r="G139" i="12"/>
  <c r="F138" i="12"/>
  <c r="E138" i="12"/>
  <c r="G138" i="12"/>
  <c r="F137" i="12"/>
  <c r="E137" i="12"/>
  <c r="G137" i="12"/>
  <c r="F136" i="12"/>
  <c r="E136" i="12"/>
  <c r="G136" i="12"/>
  <c r="F135" i="12"/>
  <c r="E135" i="12"/>
  <c r="G135" i="12"/>
  <c r="F134" i="12"/>
  <c r="E134" i="12"/>
  <c r="G134" i="12"/>
  <c r="F133" i="12"/>
  <c r="E133" i="12"/>
  <c r="G133" i="12"/>
  <c r="F132" i="12"/>
  <c r="E132" i="12"/>
  <c r="G132" i="12"/>
  <c r="F131" i="12"/>
  <c r="E131" i="12"/>
  <c r="G131" i="12"/>
  <c r="F129" i="12"/>
  <c r="E129" i="12"/>
  <c r="G129" i="12"/>
  <c r="F128" i="12"/>
  <c r="E128" i="12"/>
  <c r="G128" i="12"/>
  <c r="F127" i="12"/>
  <c r="E127" i="12"/>
  <c r="G127" i="12"/>
  <c r="F126" i="12"/>
  <c r="E126" i="12"/>
  <c r="G126" i="12"/>
  <c r="F125" i="12"/>
  <c r="E125" i="12"/>
  <c r="G125" i="12"/>
  <c r="F124" i="12"/>
  <c r="E124" i="12"/>
  <c r="G124" i="12"/>
  <c r="F123" i="12"/>
  <c r="E123" i="12"/>
  <c r="G123" i="12"/>
  <c r="F122" i="12"/>
  <c r="E122" i="12"/>
  <c r="G122" i="12"/>
  <c r="F121" i="12"/>
  <c r="E121" i="12"/>
  <c r="G121" i="12"/>
  <c r="F119" i="12"/>
  <c r="E119" i="12"/>
  <c r="G119" i="12"/>
  <c r="F118" i="12"/>
  <c r="E118" i="12"/>
  <c r="G118" i="12"/>
  <c r="F117" i="12"/>
  <c r="E117" i="12"/>
  <c r="G117" i="12"/>
  <c r="F116" i="12"/>
  <c r="E116" i="12"/>
  <c r="G116" i="12"/>
  <c r="F115" i="12"/>
  <c r="E115" i="12"/>
  <c r="G115" i="12"/>
  <c r="F113" i="12"/>
  <c r="E113" i="12"/>
  <c r="G113" i="12"/>
  <c r="F112" i="12"/>
  <c r="E112" i="12"/>
  <c r="G112" i="12"/>
  <c r="F111" i="12"/>
  <c r="E111" i="12"/>
  <c r="G111" i="12"/>
  <c r="F110" i="12"/>
  <c r="E110" i="12"/>
  <c r="G110" i="12"/>
  <c r="F109" i="12"/>
  <c r="E109" i="12"/>
  <c r="G109" i="12"/>
  <c r="F108" i="12"/>
  <c r="E108" i="12"/>
  <c r="G108" i="12"/>
  <c r="F107" i="12"/>
  <c r="E107" i="12"/>
  <c r="G107" i="12"/>
  <c r="F106" i="12"/>
  <c r="E106" i="12"/>
  <c r="G106" i="12"/>
  <c r="F105" i="12"/>
  <c r="E105" i="12"/>
  <c r="G105" i="12"/>
  <c r="F104" i="12"/>
  <c r="E104" i="12"/>
  <c r="G104" i="12"/>
  <c r="F103" i="12"/>
  <c r="E103" i="12"/>
  <c r="G103" i="12"/>
  <c r="F102" i="12"/>
  <c r="E102" i="12"/>
  <c r="G102" i="12"/>
  <c r="F100" i="12"/>
  <c r="E100" i="12"/>
  <c r="G100" i="12"/>
  <c r="F99" i="12"/>
  <c r="E99" i="12"/>
  <c r="G99" i="12"/>
  <c r="F98" i="12"/>
  <c r="E98" i="12"/>
  <c r="G98" i="12"/>
  <c r="F97" i="12"/>
  <c r="E97" i="12"/>
  <c r="G97" i="12"/>
  <c r="F96" i="12"/>
  <c r="E96" i="12"/>
  <c r="G96" i="12"/>
  <c r="F95" i="12"/>
  <c r="E95" i="12"/>
  <c r="G95" i="12"/>
  <c r="F94" i="12"/>
  <c r="E94" i="12"/>
  <c r="G94" i="12"/>
  <c r="F93" i="12"/>
  <c r="E93" i="12"/>
  <c r="G93" i="12"/>
  <c r="F91" i="12"/>
  <c r="E91" i="12"/>
  <c r="G91" i="12"/>
  <c r="F90" i="12"/>
  <c r="E90" i="12"/>
  <c r="G90" i="12"/>
  <c r="F89" i="12"/>
  <c r="E89" i="12"/>
  <c r="G89" i="12"/>
  <c r="F88" i="12"/>
  <c r="E88" i="12"/>
  <c r="G88" i="12"/>
  <c r="F87" i="12"/>
  <c r="E87" i="12"/>
  <c r="G87" i="12"/>
  <c r="F86" i="12"/>
  <c r="E86" i="12"/>
  <c r="G86" i="12"/>
  <c r="F85" i="12"/>
  <c r="E85" i="12"/>
  <c r="G85" i="12"/>
  <c r="F84" i="12"/>
  <c r="E84" i="12"/>
  <c r="G84" i="12"/>
  <c r="F83" i="12"/>
  <c r="E83" i="12"/>
  <c r="G83" i="12"/>
  <c r="F82" i="12"/>
  <c r="E82" i="12"/>
  <c r="G82" i="12"/>
  <c r="F81" i="12"/>
  <c r="E81" i="12"/>
  <c r="G81" i="12"/>
  <c r="F80" i="12"/>
  <c r="E80" i="12"/>
  <c r="G80" i="12"/>
  <c r="F78" i="12"/>
  <c r="E78" i="12"/>
  <c r="G78" i="12"/>
  <c r="F77" i="12"/>
  <c r="E77" i="12"/>
  <c r="G77" i="12"/>
  <c r="F76" i="12"/>
  <c r="E76" i="12"/>
  <c r="G76" i="12"/>
  <c r="F75" i="12"/>
  <c r="E75" i="12"/>
  <c r="G75" i="12"/>
  <c r="F74" i="12"/>
  <c r="E74" i="12"/>
  <c r="G74" i="12"/>
  <c r="F73" i="12"/>
  <c r="E73" i="12"/>
  <c r="G73" i="12"/>
  <c r="F72" i="12"/>
  <c r="E72" i="12"/>
  <c r="G72" i="12"/>
  <c r="F71" i="12"/>
  <c r="E71" i="12"/>
  <c r="G71" i="12"/>
  <c r="F70" i="12"/>
  <c r="E70" i="12"/>
  <c r="G70" i="12"/>
  <c r="F69" i="12"/>
  <c r="E69" i="12"/>
  <c r="G69" i="12"/>
  <c r="F68" i="12"/>
  <c r="E68" i="12"/>
  <c r="G68" i="12"/>
  <c r="F67" i="12"/>
  <c r="E67" i="12"/>
  <c r="G67" i="12"/>
  <c r="F65" i="12"/>
  <c r="E65" i="12"/>
  <c r="G65" i="12"/>
  <c r="F64" i="12"/>
  <c r="E64" i="12"/>
  <c r="G64" i="12"/>
  <c r="F63" i="12"/>
  <c r="E63" i="12"/>
  <c r="G63" i="12"/>
  <c r="F62" i="12"/>
  <c r="E62" i="12"/>
  <c r="G62" i="12"/>
  <c r="F61" i="12"/>
  <c r="E61" i="12"/>
  <c r="G61" i="12"/>
  <c r="F60" i="12"/>
  <c r="E60" i="12"/>
  <c r="G60" i="12"/>
  <c r="F59" i="12"/>
  <c r="E59" i="12"/>
  <c r="G59" i="12"/>
  <c r="F58" i="12"/>
  <c r="E58" i="12"/>
  <c r="G58" i="12"/>
  <c r="F57" i="12"/>
  <c r="E57" i="12"/>
  <c r="G57" i="12"/>
  <c r="F56" i="12"/>
  <c r="E56" i="12"/>
  <c r="G56" i="12"/>
  <c r="F55" i="12"/>
  <c r="E55" i="12"/>
  <c r="G55" i="12"/>
  <c r="F53" i="12"/>
  <c r="E53" i="12"/>
  <c r="G53" i="12"/>
  <c r="F52" i="12"/>
  <c r="E52" i="12"/>
  <c r="G52" i="12"/>
  <c r="F51" i="12"/>
  <c r="E51" i="12"/>
  <c r="G51" i="12"/>
  <c r="F50" i="12"/>
  <c r="E50" i="12"/>
  <c r="G50" i="12"/>
  <c r="F49" i="12"/>
  <c r="E49" i="12"/>
  <c r="G49" i="12"/>
  <c r="F48" i="12"/>
  <c r="E48" i="12"/>
  <c r="G48" i="12"/>
  <c r="F47" i="12"/>
  <c r="E47" i="12"/>
  <c r="G47" i="12"/>
  <c r="F46" i="12"/>
  <c r="E46" i="12"/>
  <c r="G46" i="12"/>
  <c r="F45" i="12"/>
  <c r="E45" i="12"/>
  <c r="G45" i="12"/>
  <c r="F44" i="12"/>
  <c r="E44" i="12"/>
  <c r="G44" i="12"/>
  <c r="F42" i="12"/>
  <c r="E42" i="12"/>
  <c r="G42" i="12"/>
  <c r="F41" i="12"/>
  <c r="E41" i="12"/>
  <c r="G41" i="12"/>
  <c r="F40" i="12"/>
  <c r="E40" i="12"/>
  <c r="G40" i="12"/>
  <c r="F39" i="12"/>
  <c r="E39" i="12"/>
  <c r="G39" i="12"/>
  <c r="F38" i="12"/>
  <c r="E38" i="12"/>
  <c r="G38" i="12"/>
  <c r="F37" i="12"/>
  <c r="E37" i="12"/>
  <c r="G37" i="12"/>
  <c r="F35" i="12"/>
  <c r="E35" i="12"/>
  <c r="G35" i="12"/>
  <c r="F34" i="12"/>
  <c r="E34" i="12"/>
  <c r="G34" i="12"/>
  <c r="F33" i="12"/>
  <c r="E33" i="12"/>
  <c r="G33" i="12"/>
  <c r="F32" i="12"/>
  <c r="E32" i="12"/>
  <c r="G32" i="12"/>
  <c r="F31" i="12"/>
  <c r="E31" i="12"/>
  <c r="G31" i="12"/>
  <c r="F30" i="12"/>
  <c r="E30" i="12"/>
  <c r="G30" i="12"/>
  <c r="F28" i="12"/>
  <c r="E28" i="12"/>
  <c r="G28" i="12"/>
  <c r="F27" i="12"/>
  <c r="E27" i="12"/>
  <c r="G27" i="12"/>
  <c r="F26" i="12"/>
  <c r="E26" i="12"/>
  <c r="G26" i="12"/>
  <c r="F25" i="12"/>
  <c r="E25" i="12"/>
  <c r="G25" i="12"/>
  <c r="F24" i="12"/>
  <c r="E24" i="12"/>
  <c r="G24" i="12"/>
  <c r="F23" i="12"/>
  <c r="E23" i="12"/>
  <c r="G23" i="12"/>
  <c r="F21" i="12"/>
  <c r="E21" i="12"/>
  <c r="G21" i="12"/>
  <c r="F20" i="12"/>
  <c r="E20" i="12"/>
  <c r="G20" i="12"/>
  <c r="F19" i="12"/>
  <c r="E19" i="12"/>
  <c r="G19" i="12"/>
  <c r="F18" i="12"/>
  <c r="E18" i="12"/>
  <c r="G18" i="12"/>
  <c r="E17" i="12"/>
  <c r="G17" i="12"/>
  <c r="F16" i="12"/>
  <c r="E16" i="12"/>
  <c r="G16" i="12"/>
  <c r="F15" i="12"/>
  <c r="E15" i="12"/>
  <c r="G15" i="12"/>
  <c r="F14" i="12"/>
  <c r="E14" i="12"/>
  <c r="G14" i="12"/>
  <c r="E12" i="12"/>
  <c r="G12" i="12"/>
  <c r="F11" i="12"/>
  <c r="E11" i="12"/>
  <c r="G11" i="12"/>
  <c r="F10" i="12"/>
  <c r="E10" i="12"/>
  <c r="G10" i="12"/>
  <c r="F9" i="12"/>
  <c r="E9" i="12"/>
  <c r="G9" i="12"/>
  <c r="E8" i="12"/>
  <c r="G8" i="12"/>
  <c r="F7" i="12"/>
  <c r="E7" i="12"/>
  <c r="G7" i="12"/>
  <c r="E6" i="12"/>
  <c r="G6" i="12"/>
  <c r="AJ3" i="12"/>
  <c r="AI3" i="12"/>
  <c r="AH3" i="12"/>
  <c r="AG3" i="12"/>
  <c r="AF3" i="12"/>
  <c r="AE3" i="12"/>
  <c r="AD3" i="12"/>
  <c r="AC3" i="12"/>
  <c r="AB3" i="12"/>
  <c r="AA3" i="12"/>
  <c r="Z3" i="12"/>
  <c r="Y3" i="12"/>
  <c r="X3" i="12"/>
  <c r="W3" i="12"/>
  <c r="V3" i="12"/>
  <c r="U3" i="12"/>
  <c r="T3" i="12"/>
  <c r="S3" i="12"/>
  <c r="R3" i="12"/>
  <c r="Q3" i="12"/>
  <c r="P3" i="12"/>
  <c r="O3" i="12"/>
  <c r="N3" i="12"/>
  <c r="M3" i="12"/>
  <c r="L3" i="12"/>
  <c r="K3" i="12"/>
  <c r="J3" i="12"/>
  <c r="I3" i="12"/>
  <c r="H3" i="12"/>
  <c r="G3" i="12"/>
  <c r="AJ108" i="13"/>
  <c r="AI108" i="13"/>
  <c r="AH108" i="13"/>
  <c r="AG108" i="13"/>
  <c r="AF108" i="13"/>
  <c r="AE108" i="13"/>
  <c r="AD108" i="13"/>
  <c r="AC108" i="13"/>
  <c r="AB108" i="13"/>
  <c r="AA108" i="13"/>
  <c r="Z108" i="13"/>
  <c r="Y108" i="13"/>
  <c r="X108" i="13"/>
  <c r="W108" i="13"/>
  <c r="V108" i="13"/>
  <c r="U108" i="13"/>
  <c r="T108" i="13"/>
  <c r="S108" i="13"/>
  <c r="R108" i="13"/>
  <c r="Q108" i="13"/>
  <c r="P108" i="13"/>
  <c r="O108" i="13"/>
  <c r="N108" i="13"/>
  <c r="M108" i="13"/>
  <c r="L108" i="13"/>
  <c r="K108" i="13"/>
  <c r="J108" i="13"/>
  <c r="I108" i="13"/>
  <c r="H108" i="13"/>
  <c r="AJ107" i="13"/>
  <c r="AI107" i="13"/>
  <c r="AH107" i="13"/>
  <c r="AG107" i="13"/>
  <c r="AF107" i="13"/>
  <c r="AE107" i="13"/>
  <c r="AD107" i="13"/>
  <c r="AC107" i="13"/>
  <c r="AB107" i="13"/>
  <c r="AA107" i="13"/>
  <c r="Z107" i="13"/>
  <c r="Y107" i="13"/>
  <c r="X107" i="13"/>
  <c r="W107" i="13"/>
  <c r="V107" i="13"/>
  <c r="U107" i="13"/>
  <c r="T107" i="13"/>
  <c r="S107" i="13"/>
  <c r="R107" i="13"/>
  <c r="Q107" i="13"/>
  <c r="P107" i="13"/>
  <c r="O107" i="13"/>
  <c r="N107" i="13"/>
  <c r="M107" i="13"/>
  <c r="L107" i="13"/>
  <c r="K107" i="13"/>
  <c r="J107" i="13"/>
  <c r="I107" i="13"/>
  <c r="H107" i="13"/>
  <c r="AJ106" i="13"/>
  <c r="AI106" i="13"/>
  <c r="AH106" i="13"/>
  <c r="AG106" i="13"/>
  <c r="AF106" i="13"/>
  <c r="AE106" i="13"/>
  <c r="AD106" i="13"/>
  <c r="AC106" i="13"/>
  <c r="AB106" i="13"/>
  <c r="AA106" i="13"/>
  <c r="Z106" i="13"/>
  <c r="Y106" i="13"/>
  <c r="X106" i="13"/>
  <c r="W106" i="13"/>
  <c r="V106" i="13"/>
  <c r="U106" i="13"/>
  <c r="T106" i="13"/>
  <c r="S106" i="13"/>
  <c r="R106" i="13"/>
  <c r="Q106" i="13"/>
  <c r="P106" i="13"/>
  <c r="O106" i="13"/>
  <c r="N106" i="13"/>
  <c r="M106" i="13"/>
  <c r="L106" i="13"/>
  <c r="K106" i="13"/>
  <c r="J106" i="13"/>
  <c r="I106" i="13"/>
  <c r="H106" i="13"/>
  <c r="AJ105" i="13"/>
  <c r="AI105" i="13"/>
  <c r="AH105" i="13"/>
  <c r="AG105" i="13"/>
  <c r="AF105" i="13"/>
  <c r="AE105" i="13"/>
  <c r="AD105" i="13"/>
  <c r="AC105" i="13"/>
  <c r="AB105" i="13"/>
  <c r="AA105" i="13"/>
  <c r="Z105" i="13"/>
  <c r="Y105" i="13"/>
  <c r="X105" i="13"/>
  <c r="W105" i="13"/>
  <c r="V105" i="13"/>
  <c r="U105" i="13"/>
  <c r="T105" i="13"/>
  <c r="S105" i="13"/>
  <c r="R105" i="13"/>
  <c r="Q105" i="13"/>
  <c r="P105" i="13"/>
  <c r="O105" i="13"/>
  <c r="N105" i="13"/>
  <c r="M105" i="13"/>
  <c r="L105" i="13"/>
  <c r="K105" i="13"/>
  <c r="J105" i="13"/>
  <c r="I105" i="13"/>
  <c r="H105" i="13"/>
  <c r="AJ104" i="13"/>
  <c r="AI104" i="13"/>
  <c r="AH104" i="13"/>
  <c r="AG104" i="13"/>
  <c r="AF104" i="13"/>
  <c r="AE104" i="13"/>
  <c r="AD104" i="13"/>
  <c r="AC104" i="13"/>
  <c r="AB104" i="13"/>
  <c r="AA104" i="13"/>
  <c r="Z104" i="13"/>
  <c r="Y104" i="13"/>
  <c r="X104" i="13"/>
  <c r="W104" i="13"/>
  <c r="V104" i="13"/>
  <c r="U104" i="13"/>
  <c r="T104" i="13"/>
  <c r="S104" i="13"/>
  <c r="R104" i="13"/>
  <c r="Q104" i="13"/>
  <c r="P104" i="13"/>
  <c r="O104" i="13"/>
  <c r="N104" i="13"/>
  <c r="M104" i="13"/>
  <c r="L104" i="13"/>
  <c r="K104" i="13"/>
  <c r="J104" i="13"/>
  <c r="I104" i="13"/>
  <c r="H104" i="13"/>
  <c r="AJ103" i="13"/>
  <c r="AI103" i="13"/>
  <c r="AH103" i="13"/>
  <c r="AG103" i="13"/>
  <c r="AF103" i="13"/>
  <c r="AE103" i="13"/>
  <c r="AD103" i="13"/>
  <c r="AC103" i="13"/>
  <c r="AB103" i="13"/>
  <c r="AA103" i="13"/>
  <c r="Z103" i="13"/>
  <c r="Y103" i="13"/>
  <c r="X103" i="13"/>
  <c r="W103" i="13"/>
  <c r="V103" i="13"/>
  <c r="U103" i="13"/>
  <c r="T103" i="13"/>
  <c r="S103" i="13"/>
  <c r="R103" i="13"/>
  <c r="Q103" i="13"/>
  <c r="P103" i="13"/>
  <c r="O103" i="13"/>
  <c r="N103" i="13"/>
  <c r="M103" i="13"/>
  <c r="L103" i="13"/>
  <c r="K103" i="13"/>
  <c r="J103" i="13"/>
  <c r="I103" i="13"/>
  <c r="H103" i="13"/>
  <c r="AJ102" i="13"/>
  <c r="AI102" i="13"/>
  <c r="AH102" i="13"/>
  <c r="AG102" i="13"/>
  <c r="AF102" i="13"/>
  <c r="AE102" i="13"/>
  <c r="AD102" i="13"/>
  <c r="AC102" i="13"/>
  <c r="AB102" i="13"/>
  <c r="AA102" i="13"/>
  <c r="Z102" i="13"/>
  <c r="Y102" i="13"/>
  <c r="X102" i="13"/>
  <c r="W102" i="13"/>
  <c r="V102" i="13"/>
  <c r="U102" i="13"/>
  <c r="T102" i="13"/>
  <c r="S102" i="13"/>
  <c r="R102" i="13"/>
  <c r="Q102" i="13"/>
  <c r="P102" i="13"/>
  <c r="O102" i="13"/>
  <c r="N102" i="13"/>
  <c r="M102" i="13"/>
  <c r="L102" i="13"/>
  <c r="K102" i="13"/>
  <c r="J102" i="13"/>
  <c r="I102" i="13"/>
  <c r="H102" i="13"/>
  <c r="AJ101" i="13"/>
  <c r="AI101" i="13"/>
  <c r="AH101" i="13"/>
  <c r="AG101" i="13"/>
  <c r="AF101" i="13"/>
  <c r="AE101" i="13"/>
  <c r="AD101" i="13"/>
  <c r="AC101" i="13"/>
  <c r="AB101" i="13"/>
  <c r="AA101" i="13"/>
  <c r="Z101" i="13"/>
  <c r="Y101" i="13"/>
  <c r="X101" i="13"/>
  <c r="W101" i="13"/>
  <c r="V101" i="13"/>
  <c r="U101" i="13"/>
  <c r="T101" i="13"/>
  <c r="S101" i="13"/>
  <c r="R101" i="13"/>
  <c r="Q101" i="13"/>
  <c r="P101" i="13"/>
  <c r="O101" i="13"/>
  <c r="N101" i="13"/>
  <c r="M101" i="13"/>
  <c r="L101" i="13"/>
  <c r="K101" i="13"/>
  <c r="J101" i="13"/>
  <c r="I101" i="13"/>
  <c r="H101" i="13"/>
  <c r="AJ100" i="13"/>
  <c r="AI100" i="13"/>
  <c r="AH100" i="13"/>
  <c r="AG100" i="13"/>
  <c r="AF100" i="13"/>
  <c r="AE100" i="13"/>
  <c r="AD100" i="13"/>
  <c r="AC100" i="13"/>
  <c r="AB100" i="13"/>
  <c r="AA100" i="13"/>
  <c r="Z100" i="13"/>
  <c r="Y100" i="13"/>
  <c r="X100" i="13"/>
  <c r="W100" i="13"/>
  <c r="V100" i="13"/>
  <c r="U100" i="13"/>
  <c r="T100" i="13"/>
  <c r="S100" i="13"/>
  <c r="R100" i="13"/>
  <c r="Q100" i="13"/>
  <c r="P100" i="13"/>
  <c r="O100" i="13"/>
  <c r="N100" i="13"/>
  <c r="M100" i="13"/>
  <c r="L100" i="13"/>
  <c r="K100" i="13"/>
  <c r="J100" i="13"/>
  <c r="I100" i="13"/>
  <c r="H100" i="13"/>
  <c r="AJ99" i="13"/>
  <c r="AI99" i="13"/>
  <c r="AH99" i="13"/>
  <c r="AG99" i="13"/>
  <c r="AF99" i="13"/>
  <c r="AE99" i="13"/>
  <c r="AD99" i="13"/>
  <c r="AC99" i="13"/>
  <c r="AB99" i="13"/>
  <c r="AA99" i="13"/>
  <c r="Z99" i="13"/>
  <c r="Y99" i="13"/>
  <c r="X99" i="13"/>
  <c r="W99" i="13"/>
  <c r="V99" i="13"/>
  <c r="U99" i="13"/>
  <c r="T99" i="13"/>
  <c r="S99" i="13"/>
  <c r="R99" i="13"/>
  <c r="Q99" i="13"/>
  <c r="P99" i="13"/>
  <c r="O99" i="13"/>
  <c r="N99" i="13"/>
  <c r="M99" i="13"/>
  <c r="L99" i="13"/>
  <c r="K99" i="13"/>
  <c r="J99" i="13"/>
  <c r="I99" i="13"/>
  <c r="H99" i="13"/>
  <c r="AJ98" i="13"/>
  <c r="AI98" i="13"/>
  <c r="AH98" i="13"/>
  <c r="AG98" i="13"/>
  <c r="AF98" i="13"/>
  <c r="AE98" i="13"/>
  <c r="AD98" i="13"/>
  <c r="AC98" i="13"/>
  <c r="AB98" i="13"/>
  <c r="AA98" i="13"/>
  <c r="Z98" i="13"/>
  <c r="Y98" i="13"/>
  <c r="X98" i="13"/>
  <c r="W98" i="13"/>
  <c r="V98" i="13"/>
  <c r="U98" i="13"/>
  <c r="T98" i="13"/>
  <c r="S98" i="13"/>
  <c r="R98" i="13"/>
  <c r="Q98" i="13"/>
  <c r="P98" i="13"/>
  <c r="O98" i="13"/>
  <c r="N98" i="13"/>
  <c r="M98" i="13"/>
  <c r="L98" i="13"/>
  <c r="K98" i="13"/>
  <c r="J98" i="13"/>
  <c r="I98" i="13"/>
  <c r="H98" i="13"/>
  <c r="AJ97" i="13"/>
  <c r="AI97" i="13"/>
  <c r="AH97" i="13"/>
  <c r="AG97" i="13"/>
  <c r="AF97" i="13"/>
  <c r="AE97" i="13"/>
  <c r="AD97" i="13"/>
  <c r="AC97" i="13"/>
  <c r="AB97" i="13"/>
  <c r="AA97" i="13"/>
  <c r="Z97" i="13"/>
  <c r="Y97" i="13"/>
  <c r="X97" i="13"/>
  <c r="W97" i="13"/>
  <c r="V97" i="13"/>
  <c r="U97" i="13"/>
  <c r="T97" i="13"/>
  <c r="S97" i="13"/>
  <c r="R97" i="13"/>
  <c r="Q97" i="13"/>
  <c r="P97" i="13"/>
  <c r="O97" i="13"/>
  <c r="N97" i="13"/>
  <c r="M97" i="13"/>
  <c r="L97" i="13"/>
  <c r="K97" i="13"/>
  <c r="J97" i="13"/>
  <c r="I97" i="13"/>
  <c r="H97" i="13"/>
  <c r="AJ96" i="13"/>
  <c r="AI96" i="13"/>
  <c r="AH96" i="13"/>
  <c r="AG96" i="13"/>
  <c r="AF96" i="13"/>
  <c r="AE96" i="13"/>
  <c r="AD96" i="13"/>
  <c r="AC96" i="13"/>
  <c r="AB96" i="13"/>
  <c r="AA96" i="13"/>
  <c r="Z96" i="13"/>
  <c r="Y96" i="13"/>
  <c r="X96" i="13"/>
  <c r="W96" i="13"/>
  <c r="V96" i="13"/>
  <c r="U96" i="13"/>
  <c r="T96" i="13"/>
  <c r="S96" i="13"/>
  <c r="R96" i="13"/>
  <c r="Q96" i="13"/>
  <c r="P96" i="13"/>
  <c r="O96" i="13"/>
  <c r="N96" i="13"/>
  <c r="M96" i="13"/>
  <c r="L96" i="13"/>
  <c r="K96" i="13"/>
  <c r="J96" i="13"/>
  <c r="I96" i="13"/>
  <c r="H96" i="13"/>
  <c r="AJ95" i="13"/>
  <c r="AI95" i="13"/>
  <c r="AH95" i="13"/>
  <c r="AG95" i="13"/>
  <c r="AF95" i="13"/>
  <c r="AE95" i="13"/>
  <c r="AD95" i="13"/>
  <c r="AC95" i="13"/>
  <c r="AB95" i="13"/>
  <c r="AA95" i="13"/>
  <c r="Z95" i="13"/>
  <c r="Y95" i="13"/>
  <c r="X95" i="13"/>
  <c r="W95" i="13"/>
  <c r="V95" i="13"/>
  <c r="U95" i="13"/>
  <c r="T95" i="13"/>
  <c r="S95" i="13"/>
  <c r="R95" i="13"/>
  <c r="Q95" i="13"/>
  <c r="P95" i="13"/>
  <c r="O95" i="13"/>
  <c r="N95" i="13"/>
  <c r="M95" i="13"/>
  <c r="L95" i="13"/>
  <c r="K95" i="13"/>
  <c r="J95" i="13"/>
  <c r="I95" i="13"/>
  <c r="H95" i="13"/>
  <c r="AJ94" i="13"/>
  <c r="AI94" i="13"/>
  <c r="AH94" i="13"/>
  <c r="AG94" i="13"/>
  <c r="AF94" i="13"/>
  <c r="AE94" i="13"/>
  <c r="AD94" i="13"/>
  <c r="AC94" i="13"/>
  <c r="AB94" i="13"/>
  <c r="AA94" i="13"/>
  <c r="Z94" i="13"/>
  <c r="Y94" i="13"/>
  <c r="X94" i="13"/>
  <c r="W94" i="13"/>
  <c r="V94" i="13"/>
  <c r="U94" i="13"/>
  <c r="T94" i="13"/>
  <c r="S94" i="13"/>
  <c r="R94" i="13"/>
  <c r="Q94" i="13"/>
  <c r="P94" i="13"/>
  <c r="O94" i="13"/>
  <c r="N94" i="13"/>
  <c r="M94" i="13"/>
  <c r="L94" i="13"/>
  <c r="K94" i="13"/>
  <c r="J94" i="13"/>
  <c r="I94" i="13"/>
  <c r="H94" i="13"/>
  <c r="AJ93" i="13"/>
  <c r="AI93" i="13"/>
  <c r="AH93" i="13"/>
  <c r="AG93" i="13"/>
  <c r="AF93" i="13"/>
  <c r="AE93" i="13"/>
  <c r="AD93" i="13"/>
  <c r="AC93" i="13"/>
  <c r="AB93" i="13"/>
  <c r="AA93" i="13"/>
  <c r="Z93" i="13"/>
  <c r="Y93" i="13"/>
  <c r="X93" i="13"/>
  <c r="W93" i="13"/>
  <c r="V93" i="13"/>
  <c r="U93" i="13"/>
  <c r="T93" i="13"/>
  <c r="S93" i="13"/>
  <c r="R93" i="13"/>
  <c r="Q93" i="13"/>
  <c r="P93" i="13"/>
  <c r="O93" i="13"/>
  <c r="N93" i="13"/>
  <c r="M93" i="13"/>
  <c r="L93" i="13"/>
  <c r="K93" i="13"/>
  <c r="J93" i="13"/>
  <c r="I93" i="13"/>
  <c r="H93" i="13"/>
  <c r="AJ92" i="13"/>
  <c r="AI92" i="13"/>
  <c r="AH92" i="13"/>
  <c r="AG92" i="13"/>
  <c r="AF92" i="13"/>
  <c r="AE92" i="13"/>
  <c r="AD92" i="13"/>
  <c r="AC92" i="13"/>
  <c r="AB92" i="13"/>
  <c r="AA92" i="13"/>
  <c r="Z92" i="13"/>
  <c r="Y92" i="13"/>
  <c r="X92" i="13"/>
  <c r="W92" i="13"/>
  <c r="V92" i="13"/>
  <c r="U92" i="13"/>
  <c r="T92" i="13"/>
  <c r="S92" i="13"/>
  <c r="R92" i="13"/>
  <c r="Q92" i="13"/>
  <c r="P92" i="13"/>
  <c r="O92" i="13"/>
  <c r="N92" i="13"/>
  <c r="M92" i="13"/>
  <c r="L92" i="13"/>
  <c r="K92" i="13"/>
  <c r="J92" i="13"/>
  <c r="I92" i="13"/>
  <c r="H92" i="13"/>
  <c r="AJ91" i="13"/>
  <c r="AI91" i="13"/>
  <c r="AH91" i="13"/>
  <c r="AG91" i="13"/>
  <c r="AF91" i="13"/>
  <c r="AE91" i="13"/>
  <c r="AD91" i="13"/>
  <c r="AC91" i="13"/>
  <c r="AB91" i="13"/>
  <c r="AA91" i="13"/>
  <c r="Z91" i="13"/>
  <c r="Y91" i="13"/>
  <c r="X91" i="13"/>
  <c r="W91" i="13"/>
  <c r="V91" i="13"/>
  <c r="U91" i="13"/>
  <c r="T91" i="13"/>
  <c r="S91" i="13"/>
  <c r="R91" i="13"/>
  <c r="Q91" i="13"/>
  <c r="P91" i="13"/>
  <c r="O91" i="13"/>
  <c r="N91" i="13"/>
  <c r="M91" i="13"/>
  <c r="L91" i="13"/>
  <c r="K91" i="13"/>
  <c r="J91" i="13"/>
  <c r="I91" i="13"/>
  <c r="H91" i="13"/>
  <c r="AJ90" i="13"/>
  <c r="AI90" i="13"/>
  <c r="AH90" i="13"/>
  <c r="AG90" i="13"/>
  <c r="AF90" i="13"/>
  <c r="AE90" i="13"/>
  <c r="AD90" i="13"/>
  <c r="AC90" i="13"/>
  <c r="AB90" i="13"/>
  <c r="AA90" i="13"/>
  <c r="Z90" i="13"/>
  <c r="Y90" i="13"/>
  <c r="X90" i="13"/>
  <c r="W90" i="13"/>
  <c r="V90" i="13"/>
  <c r="U90" i="13"/>
  <c r="T90" i="13"/>
  <c r="S90" i="13"/>
  <c r="R90" i="13"/>
  <c r="Q90" i="13"/>
  <c r="P90" i="13"/>
  <c r="O90" i="13"/>
  <c r="N90" i="13"/>
  <c r="M90" i="13"/>
  <c r="L90" i="13"/>
  <c r="K90" i="13"/>
  <c r="J90" i="13"/>
  <c r="I90" i="13"/>
  <c r="H90" i="13"/>
  <c r="AJ89" i="13"/>
  <c r="AI89" i="13"/>
  <c r="AH89" i="13"/>
  <c r="AG89" i="13"/>
  <c r="AF89" i="13"/>
  <c r="AE89" i="13"/>
  <c r="AD89" i="13"/>
  <c r="AC89" i="13"/>
  <c r="AB89" i="13"/>
  <c r="AA89" i="13"/>
  <c r="Z89" i="13"/>
  <c r="Y89" i="13"/>
  <c r="X89" i="13"/>
  <c r="W89" i="13"/>
  <c r="V89" i="13"/>
  <c r="U89" i="13"/>
  <c r="T89" i="13"/>
  <c r="S89" i="13"/>
  <c r="R89" i="13"/>
  <c r="Q89" i="13"/>
  <c r="P89" i="13"/>
  <c r="O89" i="13"/>
  <c r="N89" i="13"/>
  <c r="M89" i="13"/>
  <c r="L89" i="13"/>
  <c r="K89" i="13"/>
  <c r="J89" i="13"/>
  <c r="I89" i="13"/>
  <c r="H89" i="13"/>
  <c r="AJ88" i="13"/>
  <c r="AI88" i="13"/>
  <c r="AH88" i="13"/>
  <c r="AG88" i="13"/>
  <c r="AF88" i="13"/>
  <c r="AE88" i="13"/>
  <c r="AD88" i="13"/>
  <c r="AC88" i="13"/>
  <c r="AB88" i="13"/>
  <c r="AA88" i="13"/>
  <c r="Z88" i="13"/>
  <c r="Y88" i="13"/>
  <c r="X88" i="13"/>
  <c r="W88" i="13"/>
  <c r="V88" i="13"/>
  <c r="U88" i="13"/>
  <c r="T88" i="13"/>
  <c r="S88" i="13"/>
  <c r="R88" i="13"/>
  <c r="Q88" i="13"/>
  <c r="P88" i="13"/>
  <c r="O88" i="13"/>
  <c r="N88" i="13"/>
  <c r="M88" i="13"/>
  <c r="L88" i="13"/>
  <c r="K88" i="13"/>
  <c r="J88" i="13"/>
  <c r="I88" i="13"/>
  <c r="H88" i="13"/>
  <c r="AJ87" i="13"/>
  <c r="AI87" i="13"/>
  <c r="AH87" i="13"/>
  <c r="AG87" i="13"/>
  <c r="AF87" i="13"/>
  <c r="AE87" i="13"/>
  <c r="AD87" i="13"/>
  <c r="AC87" i="13"/>
  <c r="AB87" i="13"/>
  <c r="AA87" i="13"/>
  <c r="Z87" i="13"/>
  <c r="Y87" i="13"/>
  <c r="X87" i="13"/>
  <c r="W87" i="13"/>
  <c r="V87" i="13"/>
  <c r="U87" i="13"/>
  <c r="T87" i="13"/>
  <c r="S87" i="13"/>
  <c r="R87" i="13"/>
  <c r="Q87" i="13"/>
  <c r="P87" i="13"/>
  <c r="O87" i="13"/>
  <c r="N87" i="13"/>
  <c r="M87" i="13"/>
  <c r="L87" i="13"/>
  <c r="K87" i="13"/>
  <c r="J87" i="13"/>
  <c r="I87" i="13"/>
  <c r="H87" i="13"/>
  <c r="AJ86" i="13"/>
  <c r="AI86" i="13"/>
  <c r="AH86" i="13"/>
  <c r="AG86" i="13"/>
  <c r="AF86" i="13"/>
  <c r="AE86" i="13"/>
  <c r="AD86" i="13"/>
  <c r="AC86" i="13"/>
  <c r="AB86" i="13"/>
  <c r="AA86" i="13"/>
  <c r="Z86" i="13"/>
  <c r="Y86" i="13"/>
  <c r="X86" i="13"/>
  <c r="W86" i="13"/>
  <c r="V86" i="13"/>
  <c r="U86" i="13"/>
  <c r="T86" i="13"/>
  <c r="S86" i="13"/>
  <c r="R86" i="13"/>
  <c r="Q86" i="13"/>
  <c r="P86" i="13"/>
  <c r="O86" i="13"/>
  <c r="N86" i="13"/>
  <c r="M86" i="13"/>
  <c r="L86" i="13"/>
  <c r="K86" i="13"/>
  <c r="J86" i="13"/>
  <c r="I86" i="13"/>
  <c r="H86" i="13"/>
  <c r="AJ85" i="13"/>
  <c r="AI85" i="13"/>
  <c r="AH85" i="13"/>
  <c r="AG85" i="13"/>
  <c r="AF85" i="13"/>
  <c r="AE85" i="13"/>
  <c r="AD85" i="13"/>
  <c r="AC85" i="13"/>
  <c r="AB85" i="13"/>
  <c r="AA85" i="13"/>
  <c r="Z85" i="13"/>
  <c r="Y85" i="13"/>
  <c r="X85" i="13"/>
  <c r="W85" i="13"/>
  <c r="V85" i="13"/>
  <c r="U85" i="13"/>
  <c r="T85" i="13"/>
  <c r="S85" i="13"/>
  <c r="R85" i="13"/>
  <c r="Q85" i="13"/>
  <c r="P85" i="13"/>
  <c r="O85" i="13"/>
  <c r="N85" i="13"/>
  <c r="M85" i="13"/>
  <c r="L85" i="13"/>
  <c r="K85" i="13"/>
  <c r="J85" i="13"/>
  <c r="I85" i="13"/>
  <c r="H85" i="13"/>
  <c r="AJ84" i="13"/>
  <c r="AI84" i="13"/>
  <c r="AH84" i="13"/>
  <c r="AG84" i="13"/>
  <c r="AF84" i="13"/>
  <c r="AE84" i="13"/>
  <c r="AD84" i="13"/>
  <c r="AC84" i="13"/>
  <c r="AB84" i="13"/>
  <c r="AA84" i="13"/>
  <c r="Z84" i="13"/>
  <c r="Y84" i="13"/>
  <c r="X84" i="13"/>
  <c r="W84" i="13"/>
  <c r="V84" i="13"/>
  <c r="U84" i="13"/>
  <c r="T84" i="13"/>
  <c r="S84" i="13"/>
  <c r="R84" i="13"/>
  <c r="Q84" i="13"/>
  <c r="P84" i="13"/>
  <c r="O84" i="13"/>
  <c r="N84" i="13"/>
  <c r="M84" i="13"/>
  <c r="L84" i="13"/>
  <c r="K84" i="13"/>
  <c r="J84" i="13"/>
  <c r="I84" i="13"/>
  <c r="H84" i="13"/>
  <c r="AJ83" i="13"/>
  <c r="AI83" i="13"/>
  <c r="AH83" i="13"/>
  <c r="AG83" i="13"/>
  <c r="AF83" i="13"/>
  <c r="AE83" i="13"/>
  <c r="AD83" i="13"/>
  <c r="AC83" i="13"/>
  <c r="AB83" i="13"/>
  <c r="AA83" i="13"/>
  <c r="Z83" i="13"/>
  <c r="Y83" i="13"/>
  <c r="X83" i="13"/>
  <c r="W83" i="13"/>
  <c r="V83" i="13"/>
  <c r="U83" i="13"/>
  <c r="T83" i="13"/>
  <c r="S83" i="13"/>
  <c r="R83" i="13"/>
  <c r="Q83" i="13"/>
  <c r="P83" i="13"/>
  <c r="O83" i="13"/>
  <c r="N83" i="13"/>
  <c r="M83" i="13"/>
  <c r="L83" i="13"/>
  <c r="K83" i="13"/>
  <c r="J83" i="13"/>
  <c r="I83" i="13"/>
  <c r="H83" i="13"/>
  <c r="AJ82" i="13"/>
  <c r="AI82" i="13"/>
  <c r="AH82" i="13"/>
  <c r="AG82" i="13"/>
  <c r="AF82" i="13"/>
  <c r="AE82" i="13"/>
  <c r="AD82" i="13"/>
  <c r="AC82" i="13"/>
  <c r="AB82" i="13"/>
  <c r="AA82" i="13"/>
  <c r="Z82" i="13"/>
  <c r="Y82" i="13"/>
  <c r="X82" i="13"/>
  <c r="W82" i="13"/>
  <c r="V82" i="13"/>
  <c r="U82" i="13"/>
  <c r="T82" i="13"/>
  <c r="S82" i="13"/>
  <c r="R82" i="13"/>
  <c r="Q82" i="13"/>
  <c r="P82" i="13"/>
  <c r="O82" i="13"/>
  <c r="N82" i="13"/>
  <c r="M82" i="13"/>
  <c r="L82" i="13"/>
  <c r="K82" i="13"/>
  <c r="J82" i="13"/>
  <c r="I82" i="13"/>
  <c r="H82" i="13"/>
  <c r="AJ81" i="13"/>
  <c r="AI81" i="13"/>
  <c r="AH81" i="13"/>
  <c r="AG81" i="13"/>
  <c r="AF81" i="13"/>
  <c r="AE81" i="13"/>
  <c r="AD81" i="13"/>
  <c r="AC81" i="13"/>
  <c r="AB81" i="13"/>
  <c r="AA81" i="13"/>
  <c r="Z81" i="13"/>
  <c r="Y81" i="13"/>
  <c r="X81" i="13"/>
  <c r="W81" i="13"/>
  <c r="V81" i="13"/>
  <c r="U81" i="13"/>
  <c r="T81" i="13"/>
  <c r="S81" i="13"/>
  <c r="R81" i="13"/>
  <c r="Q81" i="13"/>
  <c r="P81" i="13"/>
  <c r="O81" i="13"/>
  <c r="N81" i="13"/>
  <c r="M81" i="13"/>
  <c r="L81" i="13"/>
  <c r="K81" i="13"/>
  <c r="J81" i="13"/>
  <c r="I81" i="13"/>
  <c r="H81" i="13"/>
  <c r="AJ79" i="13"/>
  <c r="AI79" i="13"/>
  <c r="AH79" i="13"/>
  <c r="AG79" i="13"/>
  <c r="AF79" i="13"/>
  <c r="AE79" i="13"/>
  <c r="AD79" i="13"/>
  <c r="AC79" i="13"/>
  <c r="AB79" i="13"/>
  <c r="AA79" i="13"/>
  <c r="Z79" i="13"/>
  <c r="Y79" i="13"/>
  <c r="X79" i="13"/>
  <c r="W79" i="13"/>
  <c r="V79" i="13"/>
  <c r="U79" i="13"/>
  <c r="T79" i="13"/>
  <c r="S79" i="13"/>
  <c r="R79" i="13"/>
  <c r="Q79" i="13"/>
  <c r="P79" i="13"/>
  <c r="O79" i="13"/>
  <c r="N79" i="13"/>
  <c r="M79" i="13"/>
  <c r="L79" i="13"/>
  <c r="K79" i="13"/>
  <c r="J79" i="13"/>
  <c r="I79" i="13"/>
  <c r="H79" i="13"/>
  <c r="AJ78" i="13"/>
  <c r="AI78" i="13"/>
  <c r="AH78" i="13"/>
  <c r="AG78" i="13"/>
  <c r="AF78" i="13"/>
  <c r="AE78" i="13"/>
  <c r="AD78" i="13"/>
  <c r="AC78" i="13"/>
  <c r="AB78" i="13"/>
  <c r="AA78" i="13"/>
  <c r="Z78" i="13"/>
  <c r="Y78" i="13"/>
  <c r="X78" i="13"/>
  <c r="W78" i="13"/>
  <c r="V78" i="13"/>
  <c r="U78" i="13"/>
  <c r="T78" i="13"/>
  <c r="S78" i="13"/>
  <c r="R78" i="13"/>
  <c r="Q78" i="13"/>
  <c r="P78" i="13"/>
  <c r="O78" i="13"/>
  <c r="N78" i="13"/>
  <c r="M78" i="13"/>
  <c r="L78" i="13"/>
  <c r="K78" i="13"/>
  <c r="J78" i="13"/>
  <c r="I78" i="13"/>
  <c r="H78" i="13"/>
  <c r="AJ77" i="13"/>
  <c r="AI77" i="13"/>
  <c r="AH77" i="13"/>
  <c r="AG77" i="13"/>
  <c r="AF77" i="13"/>
  <c r="AE77" i="13"/>
  <c r="AD77" i="13"/>
  <c r="AC77" i="13"/>
  <c r="AB77" i="13"/>
  <c r="AA77" i="13"/>
  <c r="Z77" i="13"/>
  <c r="Y77" i="13"/>
  <c r="X77" i="13"/>
  <c r="W77" i="13"/>
  <c r="V77" i="13"/>
  <c r="U77" i="13"/>
  <c r="T77" i="13"/>
  <c r="S77" i="13"/>
  <c r="R77" i="13"/>
  <c r="Q77" i="13"/>
  <c r="P77" i="13"/>
  <c r="O77" i="13"/>
  <c r="N77" i="13"/>
  <c r="M77" i="13"/>
  <c r="L77" i="13"/>
  <c r="K77" i="13"/>
  <c r="J77" i="13"/>
  <c r="I77" i="13"/>
  <c r="H77" i="13"/>
  <c r="AJ76" i="13"/>
  <c r="AI76" i="13"/>
  <c r="AH76" i="13"/>
  <c r="AG76" i="13"/>
  <c r="AF76" i="13"/>
  <c r="AE76" i="13"/>
  <c r="AD76" i="13"/>
  <c r="AC76" i="13"/>
  <c r="AB76" i="13"/>
  <c r="AA76" i="13"/>
  <c r="Z76" i="13"/>
  <c r="Y76" i="13"/>
  <c r="X76" i="13"/>
  <c r="W76" i="13"/>
  <c r="V76" i="13"/>
  <c r="U76" i="13"/>
  <c r="T76" i="13"/>
  <c r="S76" i="13"/>
  <c r="R76" i="13"/>
  <c r="Q76" i="13"/>
  <c r="P76" i="13"/>
  <c r="O76" i="13"/>
  <c r="N76" i="13"/>
  <c r="M76" i="13"/>
  <c r="L76" i="13"/>
  <c r="K76" i="13"/>
  <c r="J76" i="13"/>
  <c r="I76" i="13"/>
  <c r="H76" i="13"/>
  <c r="AJ75" i="13"/>
  <c r="AI75" i="13"/>
  <c r="AH75" i="13"/>
  <c r="AG75" i="13"/>
  <c r="AF75" i="13"/>
  <c r="AE75" i="13"/>
  <c r="AD75" i="13"/>
  <c r="AC75" i="13"/>
  <c r="AB75" i="13"/>
  <c r="AA75" i="13"/>
  <c r="Z75" i="13"/>
  <c r="Y75" i="13"/>
  <c r="X75" i="13"/>
  <c r="W75" i="13"/>
  <c r="V75" i="13"/>
  <c r="U75" i="13"/>
  <c r="T75" i="13"/>
  <c r="S75" i="13"/>
  <c r="R75" i="13"/>
  <c r="Q75" i="13"/>
  <c r="P75" i="13"/>
  <c r="O75" i="13"/>
  <c r="N75" i="13"/>
  <c r="M75" i="13"/>
  <c r="L75" i="13"/>
  <c r="K75" i="13"/>
  <c r="J75" i="13"/>
  <c r="I75" i="13"/>
  <c r="H75" i="13"/>
  <c r="AJ74" i="13"/>
  <c r="AI74" i="13"/>
  <c r="AH74" i="13"/>
  <c r="AG74" i="13"/>
  <c r="AF74" i="13"/>
  <c r="AE74" i="13"/>
  <c r="AD74" i="13"/>
  <c r="AC74" i="13"/>
  <c r="AB74" i="13"/>
  <c r="AA74" i="13"/>
  <c r="Z74" i="13"/>
  <c r="Y74" i="13"/>
  <c r="X74" i="13"/>
  <c r="W74" i="13"/>
  <c r="V74" i="13"/>
  <c r="U74" i="13"/>
  <c r="T74" i="13"/>
  <c r="S74" i="13"/>
  <c r="R74" i="13"/>
  <c r="Q74" i="13"/>
  <c r="P74" i="13"/>
  <c r="O74" i="13"/>
  <c r="N74" i="13"/>
  <c r="M74" i="13"/>
  <c r="L74" i="13"/>
  <c r="K74" i="13"/>
  <c r="J74" i="13"/>
  <c r="I74" i="13"/>
  <c r="H74" i="13"/>
  <c r="AJ73" i="13"/>
  <c r="AI73" i="13"/>
  <c r="AH73" i="13"/>
  <c r="AG73" i="13"/>
  <c r="AF73" i="13"/>
  <c r="AE73" i="13"/>
  <c r="AD73" i="13"/>
  <c r="AC73" i="13"/>
  <c r="AB73" i="13"/>
  <c r="AA73" i="13"/>
  <c r="Z73" i="13"/>
  <c r="Y73" i="13"/>
  <c r="X73" i="13"/>
  <c r="W73" i="13"/>
  <c r="V73" i="13"/>
  <c r="U73" i="13"/>
  <c r="T73" i="13"/>
  <c r="S73" i="13"/>
  <c r="R73" i="13"/>
  <c r="Q73" i="13"/>
  <c r="P73" i="13"/>
  <c r="O73" i="13"/>
  <c r="N73" i="13"/>
  <c r="M73" i="13"/>
  <c r="L73" i="13"/>
  <c r="K73" i="13"/>
  <c r="J73" i="13"/>
  <c r="I73" i="13"/>
  <c r="H73" i="13"/>
  <c r="AJ72" i="13"/>
  <c r="AI72" i="13"/>
  <c r="AH72" i="13"/>
  <c r="AG72" i="13"/>
  <c r="AF72" i="13"/>
  <c r="AE72" i="13"/>
  <c r="AD72" i="13"/>
  <c r="AC72" i="13"/>
  <c r="AB72" i="13"/>
  <c r="AA72" i="13"/>
  <c r="Z72" i="13"/>
  <c r="Y72" i="13"/>
  <c r="X72" i="13"/>
  <c r="W72" i="13"/>
  <c r="V72" i="13"/>
  <c r="U72" i="13"/>
  <c r="T72" i="13"/>
  <c r="S72" i="13"/>
  <c r="R72" i="13"/>
  <c r="Q72" i="13"/>
  <c r="P72" i="13"/>
  <c r="O72" i="13"/>
  <c r="N72" i="13"/>
  <c r="M72" i="13"/>
  <c r="L72" i="13"/>
  <c r="K72" i="13"/>
  <c r="J72" i="13"/>
  <c r="I72" i="13"/>
  <c r="H72" i="13"/>
  <c r="AJ71" i="13"/>
  <c r="AI71" i="13"/>
  <c r="AH71" i="13"/>
  <c r="AG71" i="13"/>
  <c r="AF71" i="13"/>
  <c r="AE71" i="13"/>
  <c r="AD71" i="13"/>
  <c r="AC71" i="13"/>
  <c r="AB71" i="13"/>
  <c r="AA71" i="13"/>
  <c r="Z71" i="13"/>
  <c r="Y71" i="13"/>
  <c r="X71" i="13"/>
  <c r="W71" i="13"/>
  <c r="V71" i="13"/>
  <c r="U71" i="13"/>
  <c r="T71" i="13"/>
  <c r="S71" i="13"/>
  <c r="R71" i="13"/>
  <c r="Q71" i="13"/>
  <c r="P71" i="13"/>
  <c r="O71" i="13"/>
  <c r="N71" i="13"/>
  <c r="M71" i="13"/>
  <c r="L71" i="13"/>
  <c r="K71" i="13"/>
  <c r="J71" i="13"/>
  <c r="I71" i="13"/>
  <c r="H71" i="13"/>
  <c r="AJ70" i="13"/>
  <c r="AI70" i="13"/>
  <c r="AH70" i="13"/>
  <c r="AG70" i="13"/>
  <c r="AF70" i="13"/>
  <c r="AE70" i="13"/>
  <c r="AD70" i="13"/>
  <c r="AC70" i="13"/>
  <c r="AB70" i="13"/>
  <c r="AA70" i="13"/>
  <c r="Z70" i="13"/>
  <c r="Y70" i="13"/>
  <c r="X70" i="13"/>
  <c r="W70" i="13"/>
  <c r="V70" i="13"/>
  <c r="U70" i="13"/>
  <c r="T70" i="13"/>
  <c r="S70" i="13"/>
  <c r="R70" i="13"/>
  <c r="Q70" i="13"/>
  <c r="P70" i="13"/>
  <c r="O70" i="13"/>
  <c r="N70" i="13"/>
  <c r="M70" i="13"/>
  <c r="L70" i="13"/>
  <c r="K70" i="13"/>
  <c r="J70" i="13"/>
  <c r="I70" i="13"/>
  <c r="H70" i="13"/>
  <c r="AJ69" i="13"/>
  <c r="AI69" i="13"/>
  <c r="AH69" i="13"/>
  <c r="AG69" i="13"/>
  <c r="AF69" i="13"/>
  <c r="AE69" i="13"/>
  <c r="AD69" i="13"/>
  <c r="AC69" i="13"/>
  <c r="AB69" i="13"/>
  <c r="AA69" i="13"/>
  <c r="Z69" i="13"/>
  <c r="Y69" i="13"/>
  <c r="X69" i="13"/>
  <c r="W69" i="13"/>
  <c r="V69" i="13"/>
  <c r="U69" i="13"/>
  <c r="T69" i="13"/>
  <c r="S69" i="13"/>
  <c r="R69" i="13"/>
  <c r="Q69" i="13"/>
  <c r="P69" i="13"/>
  <c r="O69" i="13"/>
  <c r="N69" i="13"/>
  <c r="M69" i="13"/>
  <c r="L69" i="13"/>
  <c r="K69" i="13"/>
  <c r="J69" i="13"/>
  <c r="I69" i="13"/>
  <c r="H69" i="13"/>
  <c r="AJ68" i="13"/>
  <c r="AI68" i="13"/>
  <c r="AH68" i="13"/>
  <c r="AG68" i="13"/>
  <c r="AF68" i="13"/>
  <c r="AE68" i="13"/>
  <c r="AD68" i="13"/>
  <c r="AC68" i="13"/>
  <c r="AB68" i="13"/>
  <c r="AA68" i="13"/>
  <c r="Z68" i="13"/>
  <c r="Y68" i="13"/>
  <c r="X68" i="13"/>
  <c r="W68" i="13"/>
  <c r="V68" i="13"/>
  <c r="U68" i="13"/>
  <c r="T68" i="13"/>
  <c r="S68" i="13"/>
  <c r="R68" i="13"/>
  <c r="Q68" i="13"/>
  <c r="P68" i="13"/>
  <c r="O68" i="13"/>
  <c r="N68" i="13"/>
  <c r="M68" i="13"/>
  <c r="L68" i="13"/>
  <c r="K68" i="13"/>
  <c r="J68" i="13"/>
  <c r="I68" i="13"/>
  <c r="H68" i="13"/>
  <c r="AJ67" i="13"/>
  <c r="AI67" i="13"/>
  <c r="AH67" i="13"/>
  <c r="AG67" i="13"/>
  <c r="AF67" i="13"/>
  <c r="AE67" i="13"/>
  <c r="AD67" i="13"/>
  <c r="AC67" i="13"/>
  <c r="AB67" i="13"/>
  <c r="AA67" i="13"/>
  <c r="Z67" i="13"/>
  <c r="Y67" i="13"/>
  <c r="X67" i="13"/>
  <c r="W67" i="13"/>
  <c r="V67" i="13"/>
  <c r="U67" i="13"/>
  <c r="T67" i="13"/>
  <c r="S67" i="13"/>
  <c r="R67" i="13"/>
  <c r="Q67" i="13"/>
  <c r="P67" i="13"/>
  <c r="O67" i="13"/>
  <c r="N67" i="13"/>
  <c r="M67" i="13"/>
  <c r="L67" i="13"/>
  <c r="K67" i="13"/>
  <c r="J67" i="13"/>
  <c r="I67" i="13"/>
  <c r="H67" i="13"/>
  <c r="AJ66" i="13"/>
  <c r="AI66" i="13"/>
  <c r="AH66" i="13"/>
  <c r="AG66" i="13"/>
  <c r="AF66" i="13"/>
  <c r="AE66" i="13"/>
  <c r="AD66" i="13"/>
  <c r="AC66" i="13"/>
  <c r="AB66" i="13"/>
  <c r="AA66" i="13"/>
  <c r="Z66" i="13"/>
  <c r="Y66" i="13"/>
  <c r="X66" i="13"/>
  <c r="W66" i="13"/>
  <c r="V66" i="13"/>
  <c r="U66" i="13"/>
  <c r="T66" i="13"/>
  <c r="S66" i="13"/>
  <c r="R66" i="13"/>
  <c r="Q66" i="13"/>
  <c r="P66" i="13"/>
  <c r="O66" i="13"/>
  <c r="N66" i="13"/>
  <c r="M66" i="13"/>
  <c r="L66" i="13"/>
  <c r="K66" i="13"/>
  <c r="J66" i="13"/>
  <c r="I66" i="13"/>
  <c r="H66" i="13"/>
  <c r="AJ65" i="13"/>
  <c r="AI65" i="13"/>
  <c r="AH65" i="13"/>
  <c r="AG65" i="13"/>
  <c r="AF65" i="13"/>
  <c r="AE65" i="13"/>
  <c r="AD65" i="13"/>
  <c r="AC65" i="13"/>
  <c r="AB65" i="13"/>
  <c r="AA65" i="13"/>
  <c r="Z65" i="13"/>
  <c r="Y65" i="13"/>
  <c r="X65" i="13"/>
  <c r="W65" i="13"/>
  <c r="V65" i="13"/>
  <c r="U65" i="13"/>
  <c r="T65" i="13"/>
  <c r="S65" i="13"/>
  <c r="R65" i="13"/>
  <c r="Q65" i="13"/>
  <c r="P65" i="13"/>
  <c r="O65" i="13"/>
  <c r="N65" i="13"/>
  <c r="M65" i="13"/>
  <c r="L65" i="13"/>
  <c r="K65" i="13"/>
  <c r="J65" i="13"/>
  <c r="I65" i="13"/>
  <c r="H65" i="13"/>
  <c r="AJ64" i="13"/>
  <c r="AI64" i="13"/>
  <c r="AH64" i="13"/>
  <c r="AG64" i="13"/>
  <c r="AF64" i="13"/>
  <c r="AE64" i="13"/>
  <c r="AD64" i="13"/>
  <c r="AC64" i="13"/>
  <c r="AB64" i="13"/>
  <c r="AA64" i="13"/>
  <c r="Z64" i="13"/>
  <c r="Y64" i="13"/>
  <c r="X64" i="13"/>
  <c r="W64" i="13"/>
  <c r="V64" i="13"/>
  <c r="U64" i="13"/>
  <c r="T64" i="13"/>
  <c r="S64" i="13"/>
  <c r="R64" i="13"/>
  <c r="Q64" i="13"/>
  <c r="P64" i="13"/>
  <c r="O64" i="13"/>
  <c r="N64" i="13"/>
  <c r="M64" i="13"/>
  <c r="L64" i="13"/>
  <c r="K64" i="13"/>
  <c r="J64" i="13"/>
  <c r="I64" i="13"/>
  <c r="H64" i="13"/>
  <c r="AJ63" i="13"/>
  <c r="AI63" i="13"/>
  <c r="AH63" i="13"/>
  <c r="AG63" i="13"/>
  <c r="AF63" i="13"/>
  <c r="AE63" i="13"/>
  <c r="AD63" i="13"/>
  <c r="AC63" i="13"/>
  <c r="AB63" i="13"/>
  <c r="AA63" i="13"/>
  <c r="Z63" i="13"/>
  <c r="Y63" i="13"/>
  <c r="X63" i="13"/>
  <c r="W63" i="13"/>
  <c r="V63" i="13"/>
  <c r="U63" i="13"/>
  <c r="T63" i="13"/>
  <c r="S63" i="13"/>
  <c r="R63" i="13"/>
  <c r="Q63" i="13"/>
  <c r="P63" i="13"/>
  <c r="O63" i="13"/>
  <c r="N63" i="13"/>
  <c r="M63" i="13"/>
  <c r="L63" i="13"/>
  <c r="K63" i="13"/>
  <c r="J63" i="13"/>
  <c r="I63" i="13"/>
  <c r="H63" i="13"/>
  <c r="AJ62" i="13"/>
  <c r="AI62" i="13"/>
  <c r="AH62" i="13"/>
  <c r="AG62" i="13"/>
  <c r="AF62" i="13"/>
  <c r="AE62" i="13"/>
  <c r="AD62" i="13"/>
  <c r="AC62" i="13"/>
  <c r="AB62" i="13"/>
  <c r="AA62" i="13"/>
  <c r="Z62" i="13"/>
  <c r="Y62" i="13"/>
  <c r="X62" i="13"/>
  <c r="W62" i="13"/>
  <c r="V62" i="13"/>
  <c r="U62" i="13"/>
  <c r="T62" i="13"/>
  <c r="S62" i="13"/>
  <c r="R62" i="13"/>
  <c r="Q62" i="13"/>
  <c r="P62" i="13"/>
  <c r="O62" i="13"/>
  <c r="N62" i="13"/>
  <c r="M62" i="13"/>
  <c r="L62" i="13"/>
  <c r="K62" i="13"/>
  <c r="J62" i="13"/>
  <c r="I62" i="13"/>
  <c r="H62" i="13"/>
  <c r="AJ61" i="13"/>
  <c r="AI61" i="13"/>
  <c r="AH61" i="13"/>
  <c r="AG61" i="13"/>
  <c r="AF61" i="13"/>
  <c r="AE61" i="13"/>
  <c r="AD61" i="13"/>
  <c r="AC61" i="13"/>
  <c r="AB61" i="13"/>
  <c r="AA61" i="13"/>
  <c r="Z61" i="13"/>
  <c r="Y61" i="13"/>
  <c r="X61" i="13"/>
  <c r="W61" i="13"/>
  <c r="V61" i="13"/>
  <c r="U61" i="13"/>
  <c r="T61" i="13"/>
  <c r="S61" i="13"/>
  <c r="R61" i="13"/>
  <c r="Q61" i="13"/>
  <c r="P61" i="13"/>
  <c r="O61" i="13"/>
  <c r="N61" i="13"/>
  <c r="M61" i="13"/>
  <c r="L61" i="13"/>
  <c r="K61" i="13"/>
  <c r="J61" i="13"/>
  <c r="I61" i="13"/>
  <c r="H61" i="13"/>
  <c r="AJ60" i="13"/>
  <c r="AI60" i="13"/>
  <c r="AH60" i="13"/>
  <c r="AG60" i="13"/>
  <c r="AF60" i="13"/>
  <c r="AE60" i="13"/>
  <c r="AD60" i="13"/>
  <c r="AC60" i="13"/>
  <c r="AB60" i="13"/>
  <c r="AA60" i="13"/>
  <c r="Z60" i="13"/>
  <c r="Y60" i="13"/>
  <c r="X60" i="13"/>
  <c r="W60" i="13"/>
  <c r="V60" i="13"/>
  <c r="U60" i="13"/>
  <c r="T60" i="13"/>
  <c r="S60" i="13"/>
  <c r="R60" i="13"/>
  <c r="Q60" i="13"/>
  <c r="P60" i="13"/>
  <c r="O60" i="13"/>
  <c r="N60" i="13"/>
  <c r="M60" i="13"/>
  <c r="L60" i="13"/>
  <c r="K60" i="13"/>
  <c r="J60" i="13"/>
  <c r="I60" i="13"/>
  <c r="H60" i="13"/>
  <c r="AJ59" i="13"/>
  <c r="AI59" i="13"/>
  <c r="AH59" i="13"/>
  <c r="AG59" i="13"/>
  <c r="AF59" i="13"/>
  <c r="AE59" i="13"/>
  <c r="AD59" i="13"/>
  <c r="AC59" i="13"/>
  <c r="AB59" i="13"/>
  <c r="AA59" i="13"/>
  <c r="Z59" i="13"/>
  <c r="Y59" i="13"/>
  <c r="X59" i="13"/>
  <c r="W59" i="13"/>
  <c r="V59" i="13"/>
  <c r="U59" i="13"/>
  <c r="T59" i="13"/>
  <c r="S59" i="13"/>
  <c r="R59" i="13"/>
  <c r="Q59" i="13"/>
  <c r="P59" i="13"/>
  <c r="O59" i="13"/>
  <c r="N59" i="13"/>
  <c r="M59" i="13"/>
  <c r="L59" i="13"/>
  <c r="K59" i="13"/>
  <c r="J59" i="13"/>
  <c r="I59" i="13"/>
  <c r="H59" i="13"/>
  <c r="AJ58" i="13"/>
  <c r="AI58" i="13"/>
  <c r="AH58" i="13"/>
  <c r="AG58" i="13"/>
  <c r="AF58" i="13"/>
  <c r="AE58" i="13"/>
  <c r="AD58" i="13"/>
  <c r="AC58" i="13"/>
  <c r="AB58" i="13"/>
  <c r="AA58" i="13"/>
  <c r="Z58" i="13"/>
  <c r="Y58" i="13"/>
  <c r="X58" i="13"/>
  <c r="W58" i="13"/>
  <c r="V58" i="13"/>
  <c r="U58" i="13"/>
  <c r="T58" i="13"/>
  <c r="S58" i="13"/>
  <c r="R58" i="13"/>
  <c r="Q58" i="13"/>
  <c r="P58" i="13"/>
  <c r="O58" i="13"/>
  <c r="N58" i="13"/>
  <c r="M58" i="13"/>
  <c r="L58" i="13"/>
  <c r="K58" i="13"/>
  <c r="J58" i="13"/>
  <c r="I58" i="13"/>
  <c r="H58" i="13"/>
  <c r="AJ57" i="13"/>
  <c r="AI57" i="13"/>
  <c r="AH57" i="13"/>
  <c r="AG57" i="13"/>
  <c r="AF57" i="13"/>
  <c r="AE57" i="13"/>
  <c r="AD57" i="13"/>
  <c r="AC57" i="13"/>
  <c r="AB57" i="13"/>
  <c r="AA57" i="13"/>
  <c r="Z57" i="13"/>
  <c r="Y57" i="13"/>
  <c r="X57" i="13"/>
  <c r="W57" i="13"/>
  <c r="V57" i="13"/>
  <c r="U57" i="13"/>
  <c r="T57" i="13"/>
  <c r="S57" i="13"/>
  <c r="R57" i="13"/>
  <c r="Q57" i="13"/>
  <c r="P57" i="13"/>
  <c r="O57" i="13"/>
  <c r="N57" i="13"/>
  <c r="M57" i="13"/>
  <c r="L57" i="13"/>
  <c r="K57" i="13"/>
  <c r="J57" i="13"/>
  <c r="I57" i="13"/>
  <c r="H57" i="13"/>
  <c r="AJ56" i="13"/>
  <c r="AI56" i="13"/>
  <c r="AH56" i="13"/>
  <c r="AG56" i="13"/>
  <c r="AF56" i="13"/>
  <c r="AE56" i="13"/>
  <c r="AD56" i="13"/>
  <c r="AC56" i="13"/>
  <c r="AB56" i="13"/>
  <c r="AA56" i="13"/>
  <c r="Z56" i="13"/>
  <c r="Y56" i="13"/>
  <c r="X56" i="13"/>
  <c r="W56" i="13"/>
  <c r="V56" i="13"/>
  <c r="U56" i="13"/>
  <c r="T56" i="13"/>
  <c r="S56" i="13"/>
  <c r="R56" i="13"/>
  <c r="Q56" i="13"/>
  <c r="P56" i="13"/>
  <c r="O56" i="13"/>
  <c r="N56" i="13"/>
  <c r="M56" i="13"/>
  <c r="L56" i="13"/>
  <c r="K56" i="13"/>
  <c r="J56" i="13"/>
  <c r="I56" i="13"/>
  <c r="H56" i="13"/>
  <c r="AJ55" i="13"/>
  <c r="AI55" i="13"/>
  <c r="AH55" i="13"/>
  <c r="AG55" i="13"/>
  <c r="AF55" i="13"/>
  <c r="AE55" i="13"/>
  <c r="AD55" i="13"/>
  <c r="AC55" i="13"/>
  <c r="AB55" i="13"/>
  <c r="AA55" i="13"/>
  <c r="Z55" i="13"/>
  <c r="Y55" i="13"/>
  <c r="X55" i="13"/>
  <c r="W55" i="13"/>
  <c r="V55" i="13"/>
  <c r="U55" i="13"/>
  <c r="T55" i="13"/>
  <c r="S55" i="13"/>
  <c r="R55" i="13"/>
  <c r="Q55" i="13"/>
  <c r="P55" i="13"/>
  <c r="O55" i="13"/>
  <c r="N55" i="13"/>
  <c r="M55" i="13"/>
  <c r="L55" i="13"/>
  <c r="K55" i="13"/>
  <c r="J55" i="13"/>
  <c r="I55" i="13"/>
  <c r="H55" i="13"/>
  <c r="AJ54" i="13"/>
  <c r="AI54" i="13"/>
  <c r="AH54" i="13"/>
  <c r="AG54" i="13"/>
  <c r="AF54" i="13"/>
  <c r="AE54" i="13"/>
  <c r="AD54" i="13"/>
  <c r="AC54" i="13"/>
  <c r="AB54" i="13"/>
  <c r="AA54" i="13"/>
  <c r="Z54" i="13"/>
  <c r="Y54" i="13"/>
  <c r="X54" i="13"/>
  <c r="W54" i="13"/>
  <c r="V54" i="13"/>
  <c r="U54" i="13"/>
  <c r="T54" i="13"/>
  <c r="S54" i="13"/>
  <c r="R54" i="13"/>
  <c r="Q54" i="13"/>
  <c r="P54" i="13"/>
  <c r="O54" i="13"/>
  <c r="N54" i="13"/>
  <c r="M54" i="13"/>
  <c r="L54" i="13"/>
  <c r="K54" i="13"/>
  <c r="J54" i="13"/>
  <c r="I54" i="13"/>
  <c r="H54" i="13"/>
  <c r="AJ53" i="13"/>
  <c r="AI53" i="13"/>
  <c r="AH53" i="13"/>
  <c r="AG53" i="13"/>
  <c r="AF53" i="13"/>
  <c r="AE53" i="13"/>
  <c r="AD53" i="13"/>
  <c r="AC53" i="13"/>
  <c r="AB53" i="13"/>
  <c r="AA53" i="13"/>
  <c r="Z53" i="13"/>
  <c r="Y53" i="13"/>
  <c r="X53" i="13"/>
  <c r="W53" i="13"/>
  <c r="V53" i="13"/>
  <c r="U53" i="13"/>
  <c r="T53" i="13"/>
  <c r="S53" i="13"/>
  <c r="R53" i="13"/>
  <c r="Q53" i="13"/>
  <c r="P53" i="13"/>
  <c r="O53" i="13"/>
  <c r="N53" i="13"/>
  <c r="M53" i="13"/>
  <c r="L53" i="13"/>
  <c r="K53" i="13"/>
  <c r="J53" i="13"/>
  <c r="I53" i="13"/>
  <c r="H53" i="13"/>
  <c r="AJ52" i="13"/>
  <c r="AI52" i="13"/>
  <c r="AH52" i="13"/>
  <c r="AG52" i="13"/>
  <c r="AF52" i="13"/>
  <c r="AE52" i="13"/>
  <c r="AD52" i="13"/>
  <c r="AC52" i="13"/>
  <c r="AB52" i="13"/>
  <c r="AA52" i="13"/>
  <c r="Z52" i="13"/>
  <c r="Y52" i="13"/>
  <c r="X52" i="13"/>
  <c r="W52" i="13"/>
  <c r="V52" i="13"/>
  <c r="U52" i="13"/>
  <c r="T52" i="13"/>
  <c r="S52" i="13"/>
  <c r="R52" i="13"/>
  <c r="Q52" i="13"/>
  <c r="P52" i="13"/>
  <c r="O52" i="13"/>
  <c r="N52" i="13"/>
  <c r="M52" i="13"/>
  <c r="L52" i="13"/>
  <c r="K52" i="13"/>
  <c r="J52" i="13"/>
  <c r="I52" i="13"/>
  <c r="H52" i="13"/>
  <c r="AJ51" i="13"/>
  <c r="AI51" i="13"/>
  <c r="AH51" i="13"/>
  <c r="AG51" i="13"/>
  <c r="AF51" i="13"/>
  <c r="AE51" i="13"/>
  <c r="AD51" i="13"/>
  <c r="AC51" i="13"/>
  <c r="AB51" i="13"/>
  <c r="AA51" i="13"/>
  <c r="Z51" i="13"/>
  <c r="Y51" i="13"/>
  <c r="X51" i="13"/>
  <c r="W51" i="13"/>
  <c r="V51" i="13"/>
  <c r="U51" i="13"/>
  <c r="T51" i="13"/>
  <c r="S51" i="13"/>
  <c r="R51" i="13"/>
  <c r="Q51" i="13"/>
  <c r="P51" i="13"/>
  <c r="O51" i="13"/>
  <c r="N51" i="13"/>
  <c r="M51" i="13"/>
  <c r="L51" i="13"/>
  <c r="K51" i="13"/>
  <c r="J51" i="13"/>
  <c r="I51" i="13"/>
  <c r="H51" i="13"/>
  <c r="AJ50" i="13"/>
  <c r="AI50" i="13"/>
  <c r="AH50" i="13"/>
  <c r="AG50" i="13"/>
  <c r="AF50" i="13"/>
  <c r="AE50" i="13"/>
  <c r="AD50" i="13"/>
  <c r="AC50" i="13"/>
  <c r="AB50" i="13"/>
  <c r="AA50" i="13"/>
  <c r="Z50" i="13"/>
  <c r="Y50" i="13"/>
  <c r="X50" i="13"/>
  <c r="W50" i="13"/>
  <c r="V50" i="13"/>
  <c r="U50" i="13"/>
  <c r="T50" i="13"/>
  <c r="S50" i="13"/>
  <c r="R50" i="13"/>
  <c r="Q50" i="13"/>
  <c r="P50" i="13"/>
  <c r="O50" i="13"/>
  <c r="N50" i="13"/>
  <c r="M50" i="13"/>
  <c r="L50" i="13"/>
  <c r="K50" i="13"/>
  <c r="J50" i="13"/>
  <c r="I50" i="13"/>
  <c r="H50" i="13"/>
  <c r="AJ49" i="13"/>
  <c r="AI49" i="13"/>
  <c r="AH49" i="13"/>
  <c r="AG49" i="13"/>
  <c r="AF49" i="13"/>
  <c r="AE49" i="13"/>
  <c r="AD49" i="13"/>
  <c r="AC49" i="13"/>
  <c r="AB49" i="13"/>
  <c r="AA49" i="13"/>
  <c r="Z49" i="13"/>
  <c r="Y49" i="13"/>
  <c r="X49" i="13"/>
  <c r="W49" i="13"/>
  <c r="V49" i="13"/>
  <c r="U49" i="13"/>
  <c r="T49" i="13"/>
  <c r="S49" i="13"/>
  <c r="R49" i="13"/>
  <c r="Q49" i="13"/>
  <c r="P49" i="13"/>
  <c r="O49" i="13"/>
  <c r="N49" i="13"/>
  <c r="M49" i="13"/>
  <c r="L49" i="13"/>
  <c r="K49" i="13"/>
  <c r="J49" i="13"/>
  <c r="I49" i="13"/>
  <c r="H49" i="13"/>
  <c r="AJ48" i="13"/>
  <c r="AI48" i="13"/>
  <c r="AH48" i="13"/>
  <c r="AG48" i="13"/>
  <c r="AF48" i="13"/>
  <c r="AE48" i="13"/>
  <c r="AD48" i="13"/>
  <c r="AC48" i="13"/>
  <c r="AB48" i="13"/>
  <c r="AA48" i="13"/>
  <c r="Z48" i="13"/>
  <c r="Y48" i="13"/>
  <c r="X48" i="13"/>
  <c r="W48" i="13"/>
  <c r="V48" i="13"/>
  <c r="U48" i="13"/>
  <c r="T48" i="13"/>
  <c r="S48" i="13"/>
  <c r="R48" i="13"/>
  <c r="Q48" i="13"/>
  <c r="P48" i="13"/>
  <c r="O48" i="13"/>
  <c r="N48" i="13"/>
  <c r="M48" i="13"/>
  <c r="L48" i="13"/>
  <c r="K48" i="13"/>
  <c r="J48" i="13"/>
  <c r="I48" i="13"/>
  <c r="H48" i="13"/>
  <c r="AJ47" i="13"/>
  <c r="AI47" i="13"/>
  <c r="AH47" i="13"/>
  <c r="AG47" i="13"/>
  <c r="AF47" i="13"/>
  <c r="AE47" i="13"/>
  <c r="AD47" i="13"/>
  <c r="AC47" i="13"/>
  <c r="AB47" i="13"/>
  <c r="AA47" i="13"/>
  <c r="Z47" i="13"/>
  <c r="Y47" i="13"/>
  <c r="X47" i="13"/>
  <c r="W47" i="13"/>
  <c r="V47" i="13"/>
  <c r="U47" i="13"/>
  <c r="T47" i="13"/>
  <c r="S47" i="13"/>
  <c r="R47" i="13"/>
  <c r="Q47" i="13"/>
  <c r="P47" i="13"/>
  <c r="O47" i="13"/>
  <c r="N47" i="13"/>
  <c r="M47" i="13"/>
  <c r="L47" i="13"/>
  <c r="K47" i="13"/>
  <c r="J47" i="13"/>
  <c r="I47" i="13"/>
  <c r="H47" i="13"/>
  <c r="AJ46" i="13"/>
  <c r="AI46" i="13"/>
  <c r="AH46" i="13"/>
  <c r="AG46" i="13"/>
  <c r="AF46" i="13"/>
  <c r="AE46" i="13"/>
  <c r="AD46" i="13"/>
  <c r="AC46" i="13"/>
  <c r="AB46" i="13"/>
  <c r="AA46" i="13"/>
  <c r="Z46" i="13"/>
  <c r="Y46" i="13"/>
  <c r="X46" i="13"/>
  <c r="W46" i="13"/>
  <c r="V46" i="13"/>
  <c r="U46" i="13"/>
  <c r="T46" i="13"/>
  <c r="S46" i="13"/>
  <c r="R46" i="13"/>
  <c r="Q46" i="13"/>
  <c r="P46" i="13"/>
  <c r="O46" i="13"/>
  <c r="N46" i="13"/>
  <c r="M46" i="13"/>
  <c r="L46" i="13"/>
  <c r="K46" i="13"/>
  <c r="J46" i="13"/>
  <c r="I46" i="13"/>
  <c r="H46" i="13"/>
  <c r="AJ45" i="13"/>
  <c r="AI45" i="13"/>
  <c r="AH45" i="13"/>
  <c r="AG45" i="13"/>
  <c r="AF45" i="13"/>
  <c r="AE45" i="13"/>
  <c r="AD45" i="13"/>
  <c r="AC45" i="13"/>
  <c r="AB45" i="13"/>
  <c r="AA45" i="13"/>
  <c r="Z45" i="13"/>
  <c r="Y45" i="13"/>
  <c r="X45" i="13"/>
  <c r="W45" i="13"/>
  <c r="V45" i="13"/>
  <c r="U45" i="13"/>
  <c r="T45" i="13"/>
  <c r="S45" i="13"/>
  <c r="R45" i="13"/>
  <c r="Q45" i="13"/>
  <c r="P45" i="13"/>
  <c r="O45" i="13"/>
  <c r="N45" i="13"/>
  <c r="M45" i="13"/>
  <c r="L45" i="13"/>
  <c r="K45" i="13"/>
  <c r="J45" i="13"/>
  <c r="I45" i="13"/>
  <c r="H45" i="13"/>
  <c r="AJ44" i="13"/>
  <c r="AI44" i="13"/>
  <c r="AH44" i="13"/>
  <c r="AG44" i="13"/>
  <c r="AF44" i="13"/>
  <c r="AE44" i="13"/>
  <c r="AD44" i="13"/>
  <c r="AC44" i="13"/>
  <c r="AB44" i="13"/>
  <c r="AA44" i="13"/>
  <c r="Z44" i="13"/>
  <c r="Y44" i="13"/>
  <c r="X44" i="13"/>
  <c r="W44" i="13"/>
  <c r="V44" i="13"/>
  <c r="U44" i="13"/>
  <c r="T44" i="13"/>
  <c r="S44" i="13"/>
  <c r="R44" i="13"/>
  <c r="Q44" i="13"/>
  <c r="P44" i="13"/>
  <c r="O44" i="13"/>
  <c r="N44" i="13"/>
  <c r="M44" i="13"/>
  <c r="L44" i="13"/>
  <c r="K44" i="13"/>
  <c r="J44" i="13"/>
  <c r="I44" i="13"/>
  <c r="H44" i="13"/>
  <c r="AJ43" i="13"/>
  <c r="AI43" i="13"/>
  <c r="AH43" i="13"/>
  <c r="AG43" i="13"/>
  <c r="AF43" i="13"/>
  <c r="AE43" i="13"/>
  <c r="AD43" i="13"/>
  <c r="AC43" i="13"/>
  <c r="AB43" i="13"/>
  <c r="AA43" i="13"/>
  <c r="Z43" i="13"/>
  <c r="Y43" i="13"/>
  <c r="X43" i="13"/>
  <c r="W43" i="13"/>
  <c r="V43" i="13"/>
  <c r="U43" i="13"/>
  <c r="T43" i="13"/>
  <c r="S43" i="13"/>
  <c r="R43" i="13"/>
  <c r="Q43" i="13"/>
  <c r="P43" i="13"/>
  <c r="O43" i="13"/>
  <c r="N43" i="13"/>
  <c r="M43" i="13"/>
  <c r="L43" i="13"/>
  <c r="K43" i="13"/>
  <c r="J43" i="13"/>
  <c r="I43" i="13"/>
  <c r="H43" i="13"/>
  <c r="AJ42" i="13"/>
  <c r="AI42" i="13"/>
  <c r="AH42" i="13"/>
  <c r="AG42" i="13"/>
  <c r="AF42" i="13"/>
  <c r="AE42" i="13"/>
  <c r="AD42" i="13"/>
  <c r="AC42" i="13"/>
  <c r="AB42" i="13"/>
  <c r="AA42" i="13"/>
  <c r="Z42" i="13"/>
  <c r="Y42" i="13"/>
  <c r="X42" i="13"/>
  <c r="W42" i="13"/>
  <c r="V42" i="13"/>
  <c r="U42" i="13"/>
  <c r="T42" i="13"/>
  <c r="S42" i="13"/>
  <c r="R42" i="13"/>
  <c r="Q42" i="13"/>
  <c r="P42" i="13"/>
  <c r="O42" i="13"/>
  <c r="N42" i="13"/>
  <c r="M42" i="13"/>
  <c r="L42" i="13"/>
  <c r="K42" i="13"/>
  <c r="J42" i="13"/>
  <c r="I42" i="13"/>
  <c r="H42" i="13"/>
  <c r="AJ41" i="13"/>
  <c r="AI41" i="13"/>
  <c r="AH41" i="13"/>
  <c r="AG41" i="13"/>
  <c r="AF41" i="13"/>
  <c r="AE41" i="13"/>
  <c r="AD41" i="13"/>
  <c r="AC41" i="13"/>
  <c r="AB41" i="13"/>
  <c r="AA41" i="13"/>
  <c r="Z41" i="13"/>
  <c r="Y41" i="13"/>
  <c r="X41" i="13"/>
  <c r="W41" i="13"/>
  <c r="V41" i="13"/>
  <c r="U41" i="13"/>
  <c r="T41" i="13"/>
  <c r="S41" i="13"/>
  <c r="R41" i="13"/>
  <c r="Q41" i="13"/>
  <c r="P41" i="13"/>
  <c r="O41" i="13"/>
  <c r="N41" i="13"/>
  <c r="M41" i="13"/>
  <c r="L41" i="13"/>
  <c r="K41" i="13"/>
  <c r="J41" i="13"/>
  <c r="I41" i="13"/>
  <c r="H41" i="13"/>
  <c r="AJ40" i="13"/>
  <c r="AI40" i="13"/>
  <c r="AH40" i="13"/>
  <c r="AG40" i="13"/>
  <c r="AF40" i="13"/>
  <c r="AE40" i="13"/>
  <c r="AD40" i="13"/>
  <c r="AC40" i="13"/>
  <c r="AB40" i="13"/>
  <c r="AA40" i="13"/>
  <c r="Z40" i="13"/>
  <c r="Y40" i="13"/>
  <c r="X40" i="13"/>
  <c r="W40" i="13"/>
  <c r="V40" i="13"/>
  <c r="U40" i="13"/>
  <c r="T40" i="13"/>
  <c r="S40" i="13"/>
  <c r="R40" i="13"/>
  <c r="Q40" i="13"/>
  <c r="P40" i="13"/>
  <c r="O40" i="13"/>
  <c r="N40" i="13"/>
  <c r="M40" i="13"/>
  <c r="L40" i="13"/>
  <c r="K40" i="13"/>
  <c r="J40" i="13"/>
  <c r="I40" i="13"/>
  <c r="H40" i="13"/>
  <c r="AJ39" i="13"/>
  <c r="AI39" i="13"/>
  <c r="AH39" i="13"/>
  <c r="AG39" i="13"/>
  <c r="AF39" i="13"/>
  <c r="AE39" i="13"/>
  <c r="AD39" i="13"/>
  <c r="AC39" i="13"/>
  <c r="AB39" i="13"/>
  <c r="AA39" i="13"/>
  <c r="Z39" i="13"/>
  <c r="Y39" i="13"/>
  <c r="X39" i="13"/>
  <c r="W39" i="13"/>
  <c r="V39" i="13"/>
  <c r="U39" i="13"/>
  <c r="T39" i="13"/>
  <c r="S39" i="13"/>
  <c r="R39" i="13"/>
  <c r="Q39" i="13"/>
  <c r="P39" i="13"/>
  <c r="O39" i="13"/>
  <c r="N39" i="13"/>
  <c r="M39" i="13"/>
  <c r="L39" i="13"/>
  <c r="K39" i="13"/>
  <c r="J39" i="13"/>
  <c r="I39" i="13"/>
  <c r="H39" i="13"/>
  <c r="AJ38" i="13"/>
  <c r="AI38" i="13"/>
  <c r="AH38" i="13"/>
  <c r="AG38" i="13"/>
  <c r="AF38" i="13"/>
  <c r="AE38" i="13"/>
  <c r="AD38" i="13"/>
  <c r="AC38" i="13"/>
  <c r="AB38" i="13"/>
  <c r="AA38" i="13"/>
  <c r="Z38" i="13"/>
  <c r="Y38" i="13"/>
  <c r="X38" i="13"/>
  <c r="W38" i="13"/>
  <c r="V38" i="13"/>
  <c r="U38" i="13"/>
  <c r="T38" i="13"/>
  <c r="S38" i="13"/>
  <c r="R38" i="13"/>
  <c r="Q38" i="13"/>
  <c r="P38" i="13"/>
  <c r="O38" i="13"/>
  <c r="N38" i="13"/>
  <c r="M38" i="13"/>
  <c r="L38" i="13"/>
  <c r="K38" i="13"/>
  <c r="J38" i="13"/>
  <c r="I38" i="13"/>
  <c r="H38" i="13"/>
  <c r="AJ37" i="13"/>
  <c r="AI37" i="13"/>
  <c r="AH37" i="13"/>
  <c r="AG37" i="13"/>
  <c r="AF37" i="13"/>
  <c r="AE37" i="13"/>
  <c r="AD37" i="13"/>
  <c r="AC37" i="13"/>
  <c r="AB37" i="13"/>
  <c r="AA37" i="13"/>
  <c r="Z37" i="13"/>
  <c r="Y37" i="13"/>
  <c r="X37" i="13"/>
  <c r="W37" i="13"/>
  <c r="V37" i="13"/>
  <c r="U37" i="13"/>
  <c r="T37" i="13"/>
  <c r="S37" i="13"/>
  <c r="R37" i="13"/>
  <c r="Q37" i="13"/>
  <c r="P37" i="13"/>
  <c r="O37" i="13"/>
  <c r="N37" i="13"/>
  <c r="M37" i="13"/>
  <c r="L37" i="13"/>
  <c r="K37" i="13"/>
  <c r="J37" i="13"/>
  <c r="I37" i="13"/>
  <c r="H37" i="13"/>
  <c r="AJ36" i="13"/>
  <c r="AI36" i="13"/>
  <c r="AH36" i="13"/>
  <c r="AG36" i="13"/>
  <c r="AF36" i="13"/>
  <c r="AE36" i="13"/>
  <c r="AD36" i="13"/>
  <c r="AC36" i="13"/>
  <c r="AB36" i="13"/>
  <c r="AA36" i="13"/>
  <c r="Z36" i="13"/>
  <c r="Y36" i="13"/>
  <c r="X36" i="13"/>
  <c r="W36" i="13"/>
  <c r="V36" i="13"/>
  <c r="U36" i="13"/>
  <c r="T36" i="13"/>
  <c r="S36" i="13"/>
  <c r="R36" i="13"/>
  <c r="Q36" i="13"/>
  <c r="P36" i="13"/>
  <c r="O36" i="13"/>
  <c r="N36" i="13"/>
  <c r="M36" i="13"/>
  <c r="L36" i="13"/>
  <c r="K36" i="13"/>
  <c r="J36" i="13"/>
  <c r="I36" i="13"/>
  <c r="H36" i="13"/>
  <c r="AJ35" i="13"/>
  <c r="AI35" i="13"/>
  <c r="AH35" i="13"/>
  <c r="AG35" i="13"/>
  <c r="AF35" i="13"/>
  <c r="AE35" i="13"/>
  <c r="AD35" i="13"/>
  <c r="AC35" i="13"/>
  <c r="AB35" i="13"/>
  <c r="AA35" i="13"/>
  <c r="Z35" i="13"/>
  <c r="Y35" i="13"/>
  <c r="X35" i="13"/>
  <c r="W35" i="13"/>
  <c r="V35" i="13"/>
  <c r="U35" i="13"/>
  <c r="T35" i="13"/>
  <c r="S35" i="13"/>
  <c r="R35" i="13"/>
  <c r="Q35" i="13"/>
  <c r="P35" i="13"/>
  <c r="O35" i="13"/>
  <c r="N35" i="13"/>
  <c r="M35" i="13"/>
  <c r="L35" i="13"/>
  <c r="K35" i="13"/>
  <c r="J35" i="13"/>
  <c r="I35" i="13"/>
  <c r="H35" i="13"/>
  <c r="AJ34" i="13"/>
  <c r="AI34" i="13"/>
  <c r="AH34" i="13"/>
  <c r="AG34" i="13"/>
  <c r="AF34" i="13"/>
  <c r="AE34" i="13"/>
  <c r="AD34" i="13"/>
  <c r="AC34" i="13"/>
  <c r="AB34" i="13"/>
  <c r="AA34" i="13"/>
  <c r="Z34" i="13"/>
  <c r="Y34" i="13"/>
  <c r="X34" i="13"/>
  <c r="W34" i="13"/>
  <c r="V34" i="13"/>
  <c r="U34" i="13"/>
  <c r="T34" i="13"/>
  <c r="S34" i="13"/>
  <c r="R34" i="13"/>
  <c r="Q34" i="13"/>
  <c r="P34" i="13"/>
  <c r="O34" i="13"/>
  <c r="N34" i="13"/>
  <c r="M34" i="13"/>
  <c r="L34" i="13"/>
  <c r="K34" i="13"/>
  <c r="J34" i="13"/>
  <c r="I34" i="13"/>
  <c r="H34" i="13"/>
  <c r="AJ33" i="13"/>
  <c r="AI33" i="13"/>
  <c r="AH33" i="13"/>
  <c r="AG33" i="13"/>
  <c r="AF33" i="13"/>
  <c r="AE33" i="13"/>
  <c r="AD33" i="13"/>
  <c r="AC33" i="13"/>
  <c r="AB33" i="13"/>
  <c r="AA33" i="13"/>
  <c r="Z33" i="13"/>
  <c r="Y33" i="13"/>
  <c r="X33" i="13"/>
  <c r="W33" i="13"/>
  <c r="V33" i="13"/>
  <c r="U33" i="13"/>
  <c r="T33" i="13"/>
  <c r="S33" i="13"/>
  <c r="R33" i="13"/>
  <c r="Q33" i="13"/>
  <c r="P33" i="13"/>
  <c r="O33" i="13"/>
  <c r="N33" i="13"/>
  <c r="M33" i="13"/>
  <c r="L33" i="13"/>
  <c r="K33" i="13"/>
  <c r="J33" i="13"/>
  <c r="I33" i="13"/>
  <c r="H33" i="13"/>
  <c r="AJ32" i="13"/>
  <c r="AI32" i="13"/>
  <c r="AH32" i="13"/>
  <c r="AG32" i="13"/>
  <c r="AF32" i="13"/>
  <c r="AE32" i="13"/>
  <c r="AD32" i="13"/>
  <c r="AC32" i="13"/>
  <c r="AB32" i="13"/>
  <c r="AA32" i="13"/>
  <c r="Z32" i="13"/>
  <c r="Y32" i="13"/>
  <c r="X32" i="13"/>
  <c r="W32" i="13"/>
  <c r="V32" i="13"/>
  <c r="U32" i="13"/>
  <c r="T32" i="13"/>
  <c r="S32" i="13"/>
  <c r="R32" i="13"/>
  <c r="Q32" i="13"/>
  <c r="P32" i="13"/>
  <c r="O32" i="13"/>
  <c r="N32" i="13"/>
  <c r="M32" i="13"/>
  <c r="L32" i="13"/>
  <c r="K32" i="13"/>
  <c r="J32" i="13"/>
  <c r="I32" i="13"/>
  <c r="H32" i="13"/>
  <c r="AJ31" i="13"/>
  <c r="AI31" i="13"/>
  <c r="AH31" i="13"/>
  <c r="AG31" i="13"/>
  <c r="AF31" i="13"/>
  <c r="AE31" i="13"/>
  <c r="AD31" i="13"/>
  <c r="AC31" i="13"/>
  <c r="AB31" i="13"/>
  <c r="AA31" i="13"/>
  <c r="Z31" i="13"/>
  <c r="Y31" i="13"/>
  <c r="X31" i="13"/>
  <c r="W31" i="13"/>
  <c r="V31" i="13"/>
  <c r="U31" i="13"/>
  <c r="T31" i="13"/>
  <c r="S31" i="13"/>
  <c r="R31" i="13"/>
  <c r="Q31" i="13"/>
  <c r="P31" i="13"/>
  <c r="O31" i="13"/>
  <c r="N31" i="13"/>
  <c r="M31" i="13"/>
  <c r="L31" i="13"/>
  <c r="K31" i="13"/>
  <c r="J31" i="13"/>
  <c r="I31" i="13"/>
  <c r="H31" i="13"/>
  <c r="AJ30" i="13"/>
  <c r="AI30" i="13"/>
  <c r="AH30" i="13"/>
  <c r="AG30" i="13"/>
  <c r="AF30" i="13"/>
  <c r="AE30" i="13"/>
  <c r="AD30" i="13"/>
  <c r="AC30" i="13"/>
  <c r="AB30" i="13"/>
  <c r="AA30" i="13"/>
  <c r="Z30" i="13"/>
  <c r="Y30" i="13"/>
  <c r="X30" i="13"/>
  <c r="W30" i="13"/>
  <c r="V30" i="13"/>
  <c r="U30" i="13"/>
  <c r="T30" i="13"/>
  <c r="S30" i="13"/>
  <c r="R30" i="13"/>
  <c r="Q30" i="13"/>
  <c r="P30" i="13"/>
  <c r="O30" i="13"/>
  <c r="N30" i="13"/>
  <c r="M30" i="13"/>
  <c r="L30" i="13"/>
  <c r="K30" i="13"/>
  <c r="J30" i="13"/>
  <c r="I30" i="13"/>
  <c r="H30" i="13"/>
  <c r="AJ29" i="13"/>
  <c r="AI29" i="13"/>
  <c r="AH29" i="13"/>
  <c r="AG29" i="13"/>
  <c r="AF29" i="13"/>
  <c r="AE29" i="13"/>
  <c r="AD29" i="13"/>
  <c r="AC29" i="13"/>
  <c r="AB29" i="13"/>
  <c r="AA29" i="13"/>
  <c r="Z29" i="13"/>
  <c r="Y29" i="13"/>
  <c r="X29" i="13"/>
  <c r="W29" i="13"/>
  <c r="V29" i="13"/>
  <c r="U29" i="13"/>
  <c r="T29" i="13"/>
  <c r="S29" i="13"/>
  <c r="R29" i="13"/>
  <c r="Q29" i="13"/>
  <c r="P29" i="13"/>
  <c r="O29" i="13"/>
  <c r="N29" i="13"/>
  <c r="M29" i="13"/>
  <c r="L29" i="13"/>
  <c r="K29" i="13"/>
  <c r="J29" i="13"/>
  <c r="I29" i="13"/>
  <c r="H29" i="13"/>
  <c r="AJ28" i="13"/>
  <c r="AI28" i="13"/>
  <c r="AH28" i="13"/>
  <c r="AG28" i="13"/>
  <c r="AF28" i="13"/>
  <c r="AE28" i="13"/>
  <c r="AD28" i="13"/>
  <c r="AC28" i="13"/>
  <c r="AB28" i="13"/>
  <c r="AA28" i="13"/>
  <c r="Z28" i="13"/>
  <c r="Y28" i="13"/>
  <c r="X28" i="13"/>
  <c r="W28" i="13"/>
  <c r="V28" i="13"/>
  <c r="U28" i="13"/>
  <c r="T28" i="13"/>
  <c r="S28" i="13"/>
  <c r="R28" i="13"/>
  <c r="Q28" i="13"/>
  <c r="P28" i="13"/>
  <c r="O28" i="13"/>
  <c r="N28" i="13"/>
  <c r="M28" i="13"/>
  <c r="L28" i="13"/>
  <c r="K28" i="13"/>
  <c r="J28" i="13"/>
  <c r="I28" i="13"/>
  <c r="H28" i="13"/>
  <c r="AJ27" i="13"/>
  <c r="AI27" i="13"/>
  <c r="AH27" i="13"/>
  <c r="AG27" i="13"/>
  <c r="AF27" i="13"/>
  <c r="AE27" i="13"/>
  <c r="AD27" i="13"/>
  <c r="AC27" i="13"/>
  <c r="AB27" i="13"/>
  <c r="AA27" i="13"/>
  <c r="Z27" i="13"/>
  <c r="Y27" i="13"/>
  <c r="X27" i="13"/>
  <c r="W27" i="13"/>
  <c r="V27" i="13"/>
  <c r="U27" i="13"/>
  <c r="T27" i="13"/>
  <c r="S27" i="13"/>
  <c r="R27" i="13"/>
  <c r="Q27" i="13"/>
  <c r="P27" i="13"/>
  <c r="O27" i="13"/>
  <c r="N27" i="13"/>
  <c r="M27" i="13"/>
  <c r="L27" i="13"/>
  <c r="K27" i="13"/>
  <c r="J27" i="13"/>
  <c r="I27" i="13"/>
  <c r="H27" i="13"/>
  <c r="AJ26" i="13"/>
  <c r="AI26" i="13"/>
  <c r="AH26" i="13"/>
  <c r="AG26" i="13"/>
  <c r="AF26" i="13"/>
  <c r="AE26" i="13"/>
  <c r="AD26" i="13"/>
  <c r="AC26" i="13"/>
  <c r="AB26" i="13"/>
  <c r="AA26" i="13"/>
  <c r="Z26" i="13"/>
  <c r="Y26" i="13"/>
  <c r="X26" i="13"/>
  <c r="W26" i="13"/>
  <c r="V26" i="13"/>
  <c r="U26" i="13"/>
  <c r="T26" i="13"/>
  <c r="S26" i="13"/>
  <c r="R26" i="13"/>
  <c r="Q26" i="13"/>
  <c r="P26" i="13"/>
  <c r="O26" i="13"/>
  <c r="N26" i="13"/>
  <c r="M26" i="13"/>
  <c r="L26" i="13"/>
  <c r="K26" i="13"/>
  <c r="J26" i="13"/>
  <c r="I26" i="13"/>
  <c r="H26" i="13"/>
  <c r="AJ24" i="13"/>
  <c r="AI24" i="13"/>
  <c r="AH24" i="13"/>
  <c r="AG24" i="13"/>
  <c r="AF24" i="13"/>
  <c r="AE24" i="13"/>
  <c r="AD24" i="13"/>
  <c r="AC24" i="13"/>
  <c r="AB24" i="13"/>
  <c r="AA24" i="13"/>
  <c r="Z24" i="13"/>
  <c r="Y24" i="13"/>
  <c r="X24" i="13"/>
  <c r="W24" i="13"/>
  <c r="V24" i="13"/>
  <c r="U24" i="13"/>
  <c r="T24" i="13"/>
  <c r="S24" i="13"/>
  <c r="R24" i="13"/>
  <c r="Q24" i="13"/>
  <c r="P24" i="13"/>
  <c r="O24" i="13"/>
  <c r="N24" i="13"/>
  <c r="M24" i="13"/>
  <c r="L24" i="13"/>
  <c r="K24" i="13"/>
  <c r="J24" i="13"/>
  <c r="I24" i="13"/>
  <c r="H24" i="13"/>
  <c r="AJ23" i="13"/>
  <c r="AI23" i="13"/>
  <c r="AH23" i="13"/>
  <c r="AG23" i="13"/>
  <c r="AF23" i="13"/>
  <c r="AE23" i="13"/>
  <c r="AD23" i="13"/>
  <c r="AC23" i="13"/>
  <c r="AB23" i="13"/>
  <c r="AA23" i="13"/>
  <c r="Z23" i="13"/>
  <c r="Y23" i="13"/>
  <c r="X23" i="13"/>
  <c r="W23" i="13"/>
  <c r="V23" i="13"/>
  <c r="U23" i="13"/>
  <c r="T23" i="13"/>
  <c r="S23" i="13"/>
  <c r="R23" i="13"/>
  <c r="Q23" i="13"/>
  <c r="P23" i="13"/>
  <c r="O23" i="13"/>
  <c r="N23" i="13"/>
  <c r="M23" i="13"/>
  <c r="L23" i="13"/>
  <c r="K23" i="13"/>
  <c r="J23" i="13"/>
  <c r="I23" i="13"/>
  <c r="H23" i="13"/>
  <c r="AJ22" i="13"/>
  <c r="AI22" i="13"/>
  <c r="AH22" i="13"/>
  <c r="AG22" i="13"/>
  <c r="AF22" i="13"/>
  <c r="AE22" i="13"/>
  <c r="AD22" i="13"/>
  <c r="AC22" i="13"/>
  <c r="AB22" i="13"/>
  <c r="AA22" i="13"/>
  <c r="Z22" i="13"/>
  <c r="Y22" i="13"/>
  <c r="X22" i="13"/>
  <c r="W22" i="13"/>
  <c r="V22" i="13"/>
  <c r="U22" i="13"/>
  <c r="T22" i="13"/>
  <c r="S22" i="13"/>
  <c r="R22" i="13"/>
  <c r="Q22" i="13"/>
  <c r="P22" i="13"/>
  <c r="O22" i="13"/>
  <c r="N22" i="13"/>
  <c r="M22" i="13"/>
  <c r="L22" i="13"/>
  <c r="K22" i="13"/>
  <c r="J22" i="13"/>
  <c r="I22" i="13"/>
  <c r="H22" i="13"/>
  <c r="AJ21" i="13"/>
  <c r="AI21" i="13"/>
  <c r="AH21" i="13"/>
  <c r="AG21" i="13"/>
  <c r="AF21" i="13"/>
  <c r="AE21" i="13"/>
  <c r="AD21" i="13"/>
  <c r="AC21" i="13"/>
  <c r="AB21" i="13"/>
  <c r="AA21" i="13"/>
  <c r="Z21" i="13"/>
  <c r="Y21" i="13"/>
  <c r="X21" i="13"/>
  <c r="W21" i="13"/>
  <c r="V21" i="13"/>
  <c r="U21" i="13"/>
  <c r="T21" i="13"/>
  <c r="S21" i="13"/>
  <c r="R21" i="13"/>
  <c r="Q21" i="13"/>
  <c r="P21" i="13"/>
  <c r="O21" i="13"/>
  <c r="N21" i="13"/>
  <c r="M21" i="13"/>
  <c r="L21" i="13"/>
  <c r="K21" i="13"/>
  <c r="J21" i="13"/>
  <c r="I21" i="13"/>
  <c r="H21" i="13"/>
  <c r="AJ20" i="13"/>
  <c r="AI20" i="13"/>
  <c r="AH20" i="13"/>
  <c r="AG20" i="13"/>
  <c r="AF20" i="13"/>
  <c r="AE20" i="13"/>
  <c r="AD20" i="13"/>
  <c r="AC20" i="13"/>
  <c r="AB20" i="13"/>
  <c r="AA20" i="13"/>
  <c r="Z20" i="13"/>
  <c r="Y20" i="13"/>
  <c r="X20" i="13"/>
  <c r="W20" i="13"/>
  <c r="V20" i="13"/>
  <c r="U20" i="13"/>
  <c r="T20" i="13"/>
  <c r="S20" i="13"/>
  <c r="R20" i="13"/>
  <c r="Q20" i="13"/>
  <c r="P20" i="13"/>
  <c r="O20" i="13"/>
  <c r="N20" i="13"/>
  <c r="M20" i="13"/>
  <c r="L20" i="13"/>
  <c r="K20" i="13"/>
  <c r="J20" i="13"/>
  <c r="I20" i="13"/>
  <c r="H20" i="13"/>
  <c r="AJ19" i="13"/>
  <c r="AI19" i="13"/>
  <c r="AH19" i="13"/>
  <c r="AG19" i="13"/>
  <c r="AF19" i="13"/>
  <c r="AE19" i="13"/>
  <c r="AD19" i="13"/>
  <c r="AC19" i="13"/>
  <c r="AB19" i="13"/>
  <c r="AA19" i="13"/>
  <c r="Z19" i="13"/>
  <c r="Y19" i="13"/>
  <c r="X19" i="13"/>
  <c r="W19" i="13"/>
  <c r="V19" i="13"/>
  <c r="U19" i="13"/>
  <c r="T19" i="13"/>
  <c r="S19" i="13"/>
  <c r="R19" i="13"/>
  <c r="Q19" i="13"/>
  <c r="P19" i="13"/>
  <c r="O19" i="13"/>
  <c r="N19" i="13"/>
  <c r="M19" i="13"/>
  <c r="L19" i="13"/>
  <c r="K19" i="13"/>
  <c r="J19" i="13"/>
  <c r="I19" i="13"/>
  <c r="H19" i="13"/>
  <c r="AJ18" i="13"/>
  <c r="AI18" i="13"/>
  <c r="AH18" i="13"/>
  <c r="AG18" i="13"/>
  <c r="AF18" i="13"/>
  <c r="AE18" i="13"/>
  <c r="AD18" i="13"/>
  <c r="AC18" i="13"/>
  <c r="AB18" i="13"/>
  <c r="AA18" i="13"/>
  <c r="Z18" i="13"/>
  <c r="Y18" i="13"/>
  <c r="X18" i="13"/>
  <c r="W18" i="13"/>
  <c r="V18" i="13"/>
  <c r="U18" i="13"/>
  <c r="T18" i="13"/>
  <c r="S18" i="13"/>
  <c r="R18" i="13"/>
  <c r="Q18" i="13"/>
  <c r="P18" i="13"/>
  <c r="O18" i="13"/>
  <c r="N18" i="13"/>
  <c r="M18" i="13"/>
  <c r="L18" i="13"/>
  <c r="K18" i="13"/>
  <c r="J18" i="13"/>
  <c r="I18" i="13"/>
  <c r="H18" i="13"/>
  <c r="AJ17" i="13"/>
  <c r="AI17" i="13"/>
  <c r="AH17" i="13"/>
  <c r="AG17" i="13"/>
  <c r="AF17" i="13"/>
  <c r="AE17" i="13"/>
  <c r="AD17" i="13"/>
  <c r="AC17" i="13"/>
  <c r="AB17" i="13"/>
  <c r="AA17" i="13"/>
  <c r="Z17" i="13"/>
  <c r="Y17" i="13"/>
  <c r="X17" i="13"/>
  <c r="W17" i="13"/>
  <c r="V17" i="13"/>
  <c r="U17" i="13"/>
  <c r="T17" i="13"/>
  <c r="S17" i="13"/>
  <c r="R17" i="13"/>
  <c r="Q17" i="13"/>
  <c r="P17" i="13"/>
  <c r="O17" i="13"/>
  <c r="N17" i="13"/>
  <c r="M17" i="13"/>
  <c r="L17" i="13"/>
  <c r="K17" i="13"/>
  <c r="J17" i="13"/>
  <c r="I17" i="13"/>
  <c r="H17" i="13"/>
  <c r="AJ16" i="13"/>
  <c r="AI16" i="13"/>
  <c r="AH16" i="13"/>
  <c r="AG16" i="13"/>
  <c r="AF16" i="13"/>
  <c r="AE16" i="13"/>
  <c r="AD16" i="13"/>
  <c r="AC16" i="13"/>
  <c r="AB16" i="13"/>
  <c r="AA16" i="13"/>
  <c r="Z16" i="13"/>
  <c r="Y16" i="13"/>
  <c r="X16" i="13"/>
  <c r="W16" i="13"/>
  <c r="V16" i="13"/>
  <c r="U16" i="13"/>
  <c r="T16" i="13"/>
  <c r="S16" i="13"/>
  <c r="R16" i="13"/>
  <c r="Q16" i="13"/>
  <c r="P16" i="13"/>
  <c r="O16" i="13"/>
  <c r="N16" i="13"/>
  <c r="M16" i="13"/>
  <c r="L16" i="13"/>
  <c r="K16" i="13"/>
  <c r="J16" i="13"/>
  <c r="I16" i="13"/>
  <c r="H16" i="13"/>
  <c r="AJ15" i="13"/>
  <c r="AI15" i="13"/>
  <c r="AH15" i="13"/>
  <c r="AG15" i="13"/>
  <c r="AF15" i="13"/>
  <c r="AE15" i="13"/>
  <c r="AD15" i="13"/>
  <c r="AC15" i="13"/>
  <c r="AB15" i="13"/>
  <c r="AA15" i="13"/>
  <c r="Z15" i="13"/>
  <c r="Y15" i="13"/>
  <c r="X15" i="13"/>
  <c r="W15" i="13"/>
  <c r="V15" i="13"/>
  <c r="U15" i="13"/>
  <c r="T15" i="13"/>
  <c r="S15" i="13"/>
  <c r="R15" i="13"/>
  <c r="Q15" i="13"/>
  <c r="P15" i="13"/>
  <c r="O15" i="13"/>
  <c r="N15" i="13"/>
  <c r="M15" i="13"/>
  <c r="L15" i="13"/>
  <c r="K15" i="13"/>
  <c r="J15" i="13"/>
  <c r="I15" i="13"/>
  <c r="H15" i="13"/>
  <c r="AJ14" i="13"/>
  <c r="AI14" i="13"/>
  <c r="AH14" i="13"/>
  <c r="AG14" i="13"/>
  <c r="AF14" i="13"/>
  <c r="AE14" i="13"/>
  <c r="AD14" i="13"/>
  <c r="AC14" i="13"/>
  <c r="AB14" i="13"/>
  <c r="AA14" i="13"/>
  <c r="Z14" i="13"/>
  <c r="Y14" i="13"/>
  <c r="X14" i="13"/>
  <c r="W14" i="13"/>
  <c r="V14" i="13"/>
  <c r="U14" i="13"/>
  <c r="T14" i="13"/>
  <c r="S14" i="13"/>
  <c r="R14" i="13"/>
  <c r="Q14" i="13"/>
  <c r="P14" i="13"/>
  <c r="O14" i="13"/>
  <c r="N14" i="13"/>
  <c r="M14" i="13"/>
  <c r="L14" i="13"/>
  <c r="K14" i="13"/>
  <c r="J14" i="13"/>
  <c r="F14" i="13" s="1"/>
  <c r="I14" i="13"/>
  <c r="H14" i="13"/>
  <c r="AJ13" i="13"/>
  <c r="AI13" i="13"/>
  <c r="AH13" i="13"/>
  <c r="AG13" i="13"/>
  <c r="AF13" i="13"/>
  <c r="AE13" i="13"/>
  <c r="AD13" i="13"/>
  <c r="AC13" i="13"/>
  <c r="AB13" i="13"/>
  <c r="AA13" i="13"/>
  <c r="Z13" i="13"/>
  <c r="Y13" i="13"/>
  <c r="X13" i="13"/>
  <c r="W13" i="13"/>
  <c r="V13" i="13"/>
  <c r="U13" i="13"/>
  <c r="T13" i="13"/>
  <c r="S13" i="13"/>
  <c r="R13" i="13"/>
  <c r="Q13" i="13"/>
  <c r="P13" i="13"/>
  <c r="O13" i="13"/>
  <c r="N13" i="13"/>
  <c r="M13" i="13"/>
  <c r="L13" i="13"/>
  <c r="K13" i="13"/>
  <c r="J13" i="13"/>
  <c r="I13" i="13"/>
  <c r="H13" i="13"/>
  <c r="AJ12" i="13"/>
  <c r="AI12" i="13"/>
  <c r="AH12" i="13"/>
  <c r="AG12" i="13"/>
  <c r="AF12" i="13"/>
  <c r="AE12" i="13"/>
  <c r="AD12" i="13"/>
  <c r="AC12" i="13"/>
  <c r="AB12" i="13"/>
  <c r="AA12" i="13"/>
  <c r="Z12" i="13"/>
  <c r="Y12" i="13"/>
  <c r="X12" i="13"/>
  <c r="W12" i="13"/>
  <c r="V12" i="13"/>
  <c r="U12" i="13"/>
  <c r="T12" i="13"/>
  <c r="S12" i="13"/>
  <c r="R12" i="13"/>
  <c r="Q12" i="13"/>
  <c r="P12" i="13"/>
  <c r="O12" i="13"/>
  <c r="N12" i="13"/>
  <c r="M12" i="13"/>
  <c r="L12" i="13"/>
  <c r="K12" i="13"/>
  <c r="J12" i="13"/>
  <c r="I12" i="13"/>
  <c r="H12" i="13"/>
  <c r="AJ11" i="13"/>
  <c r="AI11" i="13"/>
  <c r="AH11" i="13"/>
  <c r="AG11" i="13"/>
  <c r="AF11" i="13"/>
  <c r="AE11" i="13"/>
  <c r="AD11" i="13"/>
  <c r="AC11" i="13"/>
  <c r="AB11" i="13"/>
  <c r="AA11" i="13"/>
  <c r="Z11" i="13"/>
  <c r="Y11" i="13"/>
  <c r="X11" i="13"/>
  <c r="W11" i="13"/>
  <c r="V11" i="13"/>
  <c r="U11" i="13"/>
  <c r="T11" i="13"/>
  <c r="S11" i="13"/>
  <c r="R11" i="13"/>
  <c r="Q11" i="13"/>
  <c r="P11" i="13"/>
  <c r="O11" i="13"/>
  <c r="N11" i="13"/>
  <c r="M11" i="13"/>
  <c r="L11" i="13"/>
  <c r="K11" i="13"/>
  <c r="J11" i="13"/>
  <c r="I11" i="13"/>
  <c r="H11" i="13"/>
  <c r="AJ10" i="13"/>
  <c r="AI10" i="13"/>
  <c r="AH10" i="13"/>
  <c r="AG10" i="13"/>
  <c r="AF10" i="13"/>
  <c r="AE10" i="13"/>
  <c r="AD10" i="13"/>
  <c r="AC10" i="13"/>
  <c r="AB10" i="13"/>
  <c r="AA10" i="13"/>
  <c r="Z10" i="13"/>
  <c r="Y10" i="13"/>
  <c r="X10" i="13"/>
  <c r="W10" i="13"/>
  <c r="V10" i="13"/>
  <c r="U10" i="13"/>
  <c r="T10" i="13"/>
  <c r="S10" i="13"/>
  <c r="R10" i="13"/>
  <c r="Q10" i="13"/>
  <c r="P10" i="13"/>
  <c r="O10" i="13"/>
  <c r="N10" i="13"/>
  <c r="M10" i="13"/>
  <c r="L10" i="13"/>
  <c r="K10" i="13"/>
  <c r="J10" i="13"/>
  <c r="I10" i="13"/>
  <c r="H10" i="13"/>
  <c r="AJ9" i="13"/>
  <c r="AI9" i="13"/>
  <c r="AH9" i="13"/>
  <c r="AG9" i="13"/>
  <c r="AF9" i="13"/>
  <c r="AE9" i="13"/>
  <c r="AD9" i="13"/>
  <c r="AC9" i="13"/>
  <c r="AB9" i="13"/>
  <c r="AA9" i="13"/>
  <c r="Z9" i="13"/>
  <c r="Y9" i="13"/>
  <c r="X9" i="13"/>
  <c r="W9" i="13"/>
  <c r="V9" i="13"/>
  <c r="U9" i="13"/>
  <c r="T9" i="13"/>
  <c r="S9" i="13"/>
  <c r="R9" i="13"/>
  <c r="Q9" i="13"/>
  <c r="P9" i="13"/>
  <c r="O9" i="13"/>
  <c r="N9" i="13"/>
  <c r="M9" i="13"/>
  <c r="L9" i="13"/>
  <c r="K9" i="13"/>
  <c r="J9" i="13"/>
  <c r="I9" i="13"/>
  <c r="H9" i="13"/>
  <c r="AJ8" i="13"/>
  <c r="AI8" i="13"/>
  <c r="AH8" i="13"/>
  <c r="AG8" i="13"/>
  <c r="AF8" i="13"/>
  <c r="AE8" i="13"/>
  <c r="AD8" i="13"/>
  <c r="AC8" i="13"/>
  <c r="AB8" i="13"/>
  <c r="AA8" i="13"/>
  <c r="Z8" i="13"/>
  <c r="Y8" i="13"/>
  <c r="X8" i="13"/>
  <c r="W8" i="13"/>
  <c r="V8" i="13"/>
  <c r="U8" i="13"/>
  <c r="T8" i="13"/>
  <c r="S8" i="13"/>
  <c r="R8" i="13"/>
  <c r="Q8" i="13"/>
  <c r="P8" i="13"/>
  <c r="O8" i="13"/>
  <c r="N8" i="13"/>
  <c r="M8" i="13"/>
  <c r="L8" i="13"/>
  <c r="K8" i="13"/>
  <c r="J8" i="13"/>
  <c r="I8" i="13"/>
  <c r="H8" i="13"/>
  <c r="F8" i="13" s="1"/>
  <c r="AJ7" i="13"/>
  <c r="AI7" i="13"/>
  <c r="AH7" i="13"/>
  <c r="AG7" i="13"/>
  <c r="AF7" i="13"/>
  <c r="AE7" i="13"/>
  <c r="AD7" i="13"/>
  <c r="AC7" i="13"/>
  <c r="AB7" i="13"/>
  <c r="AA7" i="13"/>
  <c r="Z7" i="13"/>
  <c r="Y7" i="13"/>
  <c r="X7" i="13"/>
  <c r="W7" i="13"/>
  <c r="V7" i="13"/>
  <c r="U7" i="13"/>
  <c r="T7" i="13"/>
  <c r="S7" i="13"/>
  <c r="R7" i="13"/>
  <c r="Q7" i="13"/>
  <c r="P7" i="13"/>
  <c r="O7" i="13"/>
  <c r="N7" i="13"/>
  <c r="M7" i="13"/>
  <c r="L7" i="13"/>
  <c r="K7" i="13"/>
  <c r="J7" i="13"/>
  <c r="I7" i="13"/>
  <c r="H7" i="13"/>
  <c r="AJ6" i="13"/>
  <c r="AI6" i="13"/>
  <c r="AH6" i="13"/>
  <c r="AG6" i="13"/>
  <c r="AF6" i="13"/>
  <c r="AE6" i="13"/>
  <c r="AD6" i="13"/>
  <c r="AC6" i="13"/>
  <c r="AB6" i="13"/>
  <c r="AA6" i="13"/>
  <c r="Z6" i="13"/>
  <c r="Y6" i="13"/>
  <c r="X6" i="13"/>
  <c r="W6" i="13"/>
  <c r="V6" i="13"/>
  <c r="U6" i="13"/>
  <c r="T6" i="13"/>
  <c r="S6" i="13"/>
  <c r="R6" i="13"/>
  <c r="Q6" i="13"/>
  <c r="P6" i="13"/>
  <c r="O6" i="13"/>
  <c r="N6" i="13"/>
  <c r="M6" i="13"/>
  <c r="L6" i="13"/>
  <c r="K6" i="13"/>
  <c r="J6" i="13"/>
  <c r="F6" i="13" s="1"/>
  <c r="I6" i="13"/>
  <c r="H6" i="13"/>
  <c r="G108" i="13"/>
  <c r="F107" i="13"/>
  <c r="E107" i="13"/>
  <c r="G107" i="13"/>
  <c r="F106" i="13"/>
  <c r="E106" i="13"/>
  <c r="G106" i="13"/>
  <c r="F105" i="13"/>
  <c r="E105" i="13"/>
  <c r="G105" i="13"/>
  <c r="F104" i="13"/>
  <c r="E104" i="13"/>
  <c r="G104" i="13"/>
  <c r="F103" i="13"/>
  <c r="E103" i="13"/>
  <c r="G103" i="13"/>
  <c r="F102" i="13"/>
  <c r="E102" i="13"/>
  <c r="G102" i="13"/>
  <c r="F101" i="13"/>
  <c r="E101" i="13"/>
  <c r="G101" i="13"/>
  <c r="G100" i="13"/>
  <c r="F99" i="13"/>
  <c r="E99" i="13"/>
  <c r="G99" i="13"/>
  <c r="F98" i="13"/>
  <c r="E98" i="13"/>
  <c r="G98" i="13"/>
  <c r="F97" i="13"/>
  <c r="E97" i="13"/>
  <c r="G97" i="13"/>
  <c r="F96" i="13"/>
  <c r="E96" i="13"/>
  <c r="G96" i="13"/>
  <c r="F95" i="13"/>
  <c r="E95" i="13"/>
  <c r="G95" i="13"/>
  <c r="F94" i="13"/>
  <c r="E94" i="13"/>
  <c r="G94" i="13"/>
  <c r="F93" i="13"/>
  <c r="E93" i="13"/>
  <c r="G93" i="13"/>
  <c r="F92" i="13"/>
  <c r="E92" i="13"/>
  <c r="G92" i="13"/>
  <c r="F91" i="13"/>
  <c r="E91" i="13"/>
  <c r="G91" i="13"/>
  <c r="G90" i="13"/>
  <c r="F89" i="13"/>
  <c r="E89" i="13"/>
  <c r="G89" i="13"/>
  <c r="F88" i="13"/>
  <c r="E88" i="13"/>
  <c r="G88" i="13"/>
  <c r="F87" i="13"/>
  <c r="E87" i="13"/>
  <c r="G87" i="13"/>
  <c r="F86" i="13"/>
  <c r="E86" i="13"/>
  <c r="G86" i="13"/>
  <c r="F85" i="13"/>
  <c r="E85" i="13"/>
  <c r="G85" i="13"/>
  <c r="F84" i="13"/>
  <c r="E84" i="13"/>
  <c r="G84" i="13"/>
  <c r="F83" i="13"/>
  <c r="E83" i="13"/>
  <c r="G83" i="13"/>
  <c r="F82" i="13"/>
  <c r="E82" i="13"/>
  <c r="G82" i="13"/>
  <c r="F81" i="13"/>
  <c r="E81" i="13"/>
  <c r="G81" i="13"/>
  <c r="F79" i="13"/>
  <c r="E79" i="13"/>
  <c r="G79" i="13"/>
  <c r="F78" i="13"/>
  <c r="E78" i="13"/>
  <c r="G78" i="13"/>
  <c r="F77" i="13"/>
  <c r="E77" i="13"/>
  <c r="G77" i="13"/>
  <c r="F76" i="13"/>
  <c r="E76" i="13"/>
  <c r="G76" i="13"/>
  <c r="G75" i="13"/>
  <c r="F74" i="13"/>
  <c r="E74" i="13"/>
  <c r="G74" i="13"/>
  <c r="F73" i="13"/>
  <c r="E73" i="13"/>
  <c r="G73" i="13"/>
  <c r="F72" i="13"/>
  <c r="E72" i="13"/>
  <c r="G72" i="13"/>
  <c r="F71" i="13"/>
  <c r="E71" i="13"/>
  <c r="G71" i="13"/>
  <c r="F70" i="13"/>
  <c r="E70" i="13"/>
  <c r="G70" i="13"/>
  <c r="F69" i="13"/>
  <c r="E69" i="13"/>
  <c r="G69" i="13"/>
  <c r="G68" i="13"/>
  <c r="F67" i="13"/>
  <c r="E67" i="13"/>
  <c r="G67" i="13"/>
  <c r="F66" i="13"/>
  <c r="E66" i="13"/>
  <c r="G66" i="13"/>
  <c r="F65" i="13"/>
  <c r="E65" i="13"/>
  <c r="G65" i="13"/>
  <c r="F64" i="13"/>
  <c r="E64" i="13"/>
  <c r="G64" i="13"/>
  <c r="F63" i="13"/>
  <c r="E63" i="13"/>
  <c r="G63" i="13"/>
  <c r="G62" i="13"/>
  <c r="G61" i="13"/>
  <c r="F60" i="13"/>
  <c r="E60" i="13"/>
  <c r="G60" i="13"/>
  <c r="F59" i="13"/>
  <c r="E59" i="13"/>
  <c r="G59" i="13"/>
  <c r="F58" i="13"/>
  <c r="E58" i="13"/>
  <c r="G58" i="13"/>
  <c r="F57" i="13"/>
  <c r="E57" i="13"/>
  <c r="G57" i="13"/>
  <c r="F56" i="13"/>
  <c r="E56" i="13"/>
  <c r="G56" i="13"/>
  <c r="F55" i="13"/>
  <c r="E55" i="13"/>
  <c r="G55" i="13"/>
  <c r="G54" i="13"/>
  <c r="F53" i="13"/>
  <c r="E53" i="13"/>
  <c r="G53" i="13"/>
  <c r="F52" i="13"/>
  <c r="E52" i="13"/>
  <c r="G52" i="13"/>
  <c r="F51" i="13"/>
  <c r="E51" i="13"/>
  <c r="G51" i="13"/>
  <c r="F50" i="13"/>
  <c r="E50" i="13"/>
  <c r="G50" i="13"/>
  <c r="F49" i="13"/>
  <c r="E49" i="13"/>
  <c r="G49" i="13"/>
  <c r="F48" i="13"/>
  <c r="E48" i="13"/>
  <c r="G48" i="13"/>
  <c r="F47" i="13"/>
  <c r="E47" i="13"/>
  <c r="G47" i="13"/>
  <c r="G46" i="13"/>
  <c r="F45" i="13"/>
  <c r="E45" i="13"/>
  <c r="G45" i="13"/>
  <c r="F44" i="13"/>
  <c r="E44" i="13"/>
  <c r="G44" i="13"/>
  <c r="F43" i="13"/>
  <c r="E43" i="13"/>
  <c r="G43" i="13"/>
  <c r="F42" i="13"/>
  <c r="E42" i="13"/>
  <c r="G42" i="13"/>
  <c r="G41" i="13"/>
  <c r="F40" i="13"/>
  <c r="E40" i="13"/>
  <c r="G40" i="13"/>
  <c r="F39" i="13"/>
  <c r="E39" i="13"/>
  <c r="G39" i="13"/>
  <c r="F38" i="13"/>
  <c r="E38" i="13"/>
  <c r="G38" i="13"/>
  <c r="G37" i="13"/>
  <c r="F36" i="13"/>
  <c r="E36" i="13"/>
  <c r="G36" i="13"/>
  <c r="F35" i="13"/>
  <c r="E35" i="13"/>
  <c r="G35" i="13"/>
  <c r="F34" i="13"/>
  <c r="E34" i="13"/>
  <c r="G34" i="13"/>
  <c r="F33" i="13"/>
  <c r="E33" i="13"/>
  <c r="G33" i="13"/>
  <c r="F32" i="13"/>
  <c r="E32" i="13"/>
  <c r="G32" i="13"/>
  <c r="F31" i="13"/>
  <c r="E31" i="13"/>
  <c r="G31" i="13"/>
  <c r="G30" i="13"/>
  <c r="F29" i="13"/>
  <c r="E29" i="13"/>
  <c r="G29" i="13"/>
  <c r="F28" i="13"/>
  <c r="E28" i="13"/>
  <c r="G28" i="13"/>
  <c r="G27" i="13"/>
  <c r="F26" i="13"/>
  <c r="E26" i="13"/>
  <c r="G26" i="13"/>
  <c r="F24" i="13"/>
  <c r="E24" i="13"/>
  <c r="G24" i="13"/>
  <c r="F23" i="13"/>
  <c r="E23" i="13"/>
  <c r="G23" i="13"/>
  <c r="F22" i="13"/>
  <c r="E22" i="13"/>
  <c r="G22" i="13"/>
  <c r="F21" i="13"/>
  <c r="E21" i="13"/>
  <c r="G21" i="13"/>
  <c r="F20" i="13"/>
  <c r="E20" i="13"/>
  <c r="G20" i="13"/>
  <c r="F19" i="13"/>
  <c r="E19" i="13"/>
  <c r="G19" i="13"/>
  <c r="G18" i="13"/>
  <c r="F17" i="13"/>
  <c r="E17" i="13"/>
  <c r="G17" i="13"/>
  <c r="G16" i="13"/>
  <c r="F15" i="13"/>
  <c r="E15" i="13"/>
  <c r="G15" i="13"/>
  <c r="E14" i="13"/>
  <c r="G14" i="13"/>
  <c r="F13" i="13"/>
  <c r="E13" i="13"/>
  <c r="G13" i="13"/>
  <c r="F12" i="13"/>
  <c r="E12" i="13"/>
  <c r="G12" i="13"/>
  <c r="F11" i="13"/>
  <c r="E11" i="13"/>
  <c r="G11" i="13"/>
  <c r="G10" i="13"/>
  <c r="F9" i="13"/>
  <c r="E9" i="13"/>
  <c r="G9" i="13"/>
  <c r="E8" i="13"/>
  <c r="G8" i="13"/>
  <c r="F7" i="13"/>
  <c r="E7" i="13"/>
  <c r="G7" i="13"/>
  <c r="E6" i="13"/>
  <c r="G6" i="13"/>
  <c r="AJ3" i="13"/>
  <c r="AI3" i="13"/>
  <c r="AH3" i="13"/>
  <c r="AG3" i="13"/>
  <c r="AF3" i="13"/>
  <c r="AE3" i="13"/>
  <c r="AD3" i="13"/>
  <c r="AC3" i="13"/>
  <c r="AB3" i="13"/>
  <c r="AA3" i="13"/>
  <c r="Z3" i="13"/>
  <c r="Y3" i="13"/>
  <c r="X3" i="13"/>
  <c r="W3" i="13"/>
  <c r="V3" i="13"/>
  <c r="U3" i="13"/>
  <c r="T3" i="13"/>
  <c r="S3" i="13"/>
  <c r="R3" i="13"/>
  <c r="Q3" i="13"/>
  <c r="P3" i="13"/>
  <c r="O3" i="13"/>
  <c r="N3" i="13"/>
  <c r="M3" i="13"/>
  <c r="L3" i="13"/>
  <c r="K3" i="13"/>
  <c r="J3" i="13"/>
  <c r="I3" i="13"/>
  <c r="H3" i="13"/>
  <c r="G3" i="13"/>
  <c r="AJ185" i="8"/>
  <c r="AI185" i="8"/>
  <c r="AH185" i="8"/>
  <c r="AG185" i="8"/>
  <c r="AF185" i="8"/>
  <c r="AE185" i="8"/>
  <c r="AD185" i="8"/>
  <c r="AC185" i="8"/>
  <c r="AB185" i="8"/>
  <c r="AA185" i="8"/>
  <c r="Z185" i="8"/>
  <c r="Y185" i="8"/>
  <c r="X185" i="8"/>
  <c r="W185" i="8"/>
  <c r="V185" i="8"/>
  <c r="U185" i="8"/>
  <c r="T185" i="8"/>
  <c r="S185" i="8"/>
  <c r="R185" i="8"/>
  <c r="Q185" i="8"/>
  <c r="P185" i="8"/>
  <c r="O185" i="8"/>
  <c r="N185" i="8"/>
  <c r="M185" i="8"/>
  <c r="L185" i="8"/>
  <c r="K185" i="8"/>
  <c r="J185" i="8"/>
  <c r="I185" i="8"/>
  <c r="H185" i="8"/>
  <c r="AJ184" i="8"/>
  <c r="AI184" i="8"/>
  <c r="AH184" i="8"/>
  <c r="AG184" i="8"/>
  <c r="AF184" i="8"/>
  <c r="AE184" i="8"/>
  <c r="AD184" i="8"/>
  <c r="AC184" i="8"/>
  <c r="AB184" i="8"/>
  <c r="AA184" i="8"/>
  <c r="Z184" i="8"/>
  <c r="Y184" i="8"/>
  <c r="X184" i="8"/>
  <c r="W184" i="8"/>
  <c r="V184" i="8"/>
  <c r="U184" i="8"/>
  <c r="T184" i="8"/>
  <c r="S184" i="8"/>
  <c r="R184" i="8"/>
  <c r="Q184" i="8"/>
  <c r="P184" i="8"/>
  <c r="O184" i="8"/>
  <c r="N184" i="8"/>
  <c r="M184" i="8"/>
  <c r="L184" i="8"/>
  <c r="K184" i="8"/>
  <c r="J184" i="8"/>
  <c r="I184" i="8"/>
  <c r="H184" i="8"/>
  <c r="AJ183" i="8"/>
  <c r="AI183" i="8"/>
  <c r="AH183" i="8"/>
  <c r="AG183" i="8"/>
  <c r="AF183" i="8"/>
  <c r="AE183" i="8"/>
  <c r="AD183" i="8"/>
  <c r="AC183" i="8"/>
  <c r="AB183" i="8"/>
  <c r="AA183" i="8"/>
  <c r="Z183" i="8"/>
  <c r="Y183" i="8"/>
  <c r="X183" i="8"/>
  <c r="W183" i="8"/>
  <c r="V183" i="8"/>
  <c r="U183" i="8"/>
  <c r="T183" i="8"/>
  <c r="S183" i="8"/>
  <c r="R183" i="8"/>
  <c r="Q183" i="8"/>
  <c r="P183" i="8"/>
  <c r="O183" i="8"/>
  <c r="N183" i="8"/>
  <c r="M183" i="8"/>
  <c r="L183" i="8"/>
  <c r="K183" i="8"/>
  <c r="J183" i="8"/>
  <c r="I183" i="8"/>
  <c r="H183" i="8"/>
  <c r="AJ182" i="8"/>
  <c r="AI182" i="8"/>
  <c r="AH182" i="8"/>
  <c r="AG182" i="8"/>
  <c r="AF182" i="8"/>
  <c r="AE182" i="8"/>
  <c r="AD182" i="8"/>
  <c r="AC182" i="8"/>
  <c r="AB182" i="8"/>
  <c r="AA182" i="8"/>
  <c r="Z182" i="8"/>
  <c r="Y182" i="8"/>
  <c r="X182" i="8"/>
  <c r="W182" i="8"/>
  <c r="V182" i="8"/>
  <c r="U182" i="8"/>
  <c r="T182" i="8"/>
  <c r="S182" i="8"/>
  <c r="R182" i="8"/>
  <c r="Q182" i="8"/>
  <c r="P182" i="8"/>
  <c r="O182" i="8"/>
  <c r="N182" i="8"/>
  <c r="M182" i="8"/>
  <c r="L182" i="8"/>
  <c r="K182" i="8"/>
  <c r="J182" i="8"/>
  <c r="I182" i="8"/>
  <c r="H182" i="8"/>
  <c r="AJ181" i="8"/>
  <c r="AI181" i="8"/>
  <c r="AH181" i="8"/>
  <c r="AG181" i="8"/>
  <c r="AF181" i="8"/>
  <c r="AE181" i="8"/>
  <c r="AD181" i="8"/>
  <c r="AC181" i="8"/>
  <c r="AB181" i="8"/>
  <c r="AA181" i="8"/>
  <c r="Z181" i="8"/>
  <c r="Y181" i="8"/>
  <c r="X181" i="8"/>
  <c r="W181" i="8"/>
  <c r="V181" i="8"/>
  <c r="U181" i="8"/>
  <c r="T181" i="8"/>
  <c r="S181" i="8"/>
  <c r="R181" i="8"/>
  <c r="Q181" i="8"/>
  <c r="P181" i="8"/>
  <c r="O181" i="8"/>
  <c r="N181" i="8"/>
  <c r="M181" i="8"/>
  <c r="L181" i="8"/>
  <c r="K181" i="8"/>
  <c r="J181" i="8"/>
  <c r="I181" i="8"/>
  <c r="H181" i="8"/>
  <c r="AJ180" i="8"/>
  <c r="AI180" i="8"/>
  <c r="AH180" i="8"/>
  <c r="AG180" i="8"/>
  <c r="AF180" i="8"/>
  <c r="AE180" i="8"/>
  <c r="AD180" i="8"/>
  <c r="AC180" i="8"/>
  <c r="AB180" i="8"/>
  <c r="AA180" i="8"/>
  <c r="Z180" i="8"/>
  <c r="Y180" i="8"/>
  <c r="X180" i="8"/>
  <c r="W180" i="8"/>
  <c r="V180" i="8"/>
  <c r="U180" i="8"/>
  <c r="T180" i="8"/>
  <c r="S180" i="8"/>
  <c r="R180" i="8"/>
  <c r="Q180" i="8"/>
  <c r="P180" i="8"/>
  <c r="O180" i="8"/>
  <c r="N180" i="8"/>
  <c r="M180" i="8"/>
  <c r="L180" i="8"/>
  <c r="K180" i="8"/>
  <c r="J180" i="8"/>
  <c r="I180" i="8"/>
  <c r="H180" i="8"/>
  <c r="AJ179" i="8"/>
  <c r="AI179" i="8"/>
  <c r="AH179" i="8"/>
  <c r="AG179" i="8"/>
  <c r="AF179" i="8"/>
  <c r="AE179" i="8"/>
  <c r="AD179" i="8"/>
  <c r="AC179" i="8"/>
  <c r="AB179" i="8"/>
  <c r="AA179" i="8"/>
  <c r="Z179" i="8"/>
  <c r="Y179" i="8"/>
  <c r="X179" i="8"/>
  <c r="W179" i="8"/>
  <c r="V179" i="8"/>
  <c r="U179" i="8"/>
  <c r="T179" i="8"/>
  <c r="S179" i="8"/>
  <c r="R179" i="8"/>
  <c r="Q179" i="8"/>
  <c r="P179" i="8"/>
  <c r="O179" i="8"/>
  <c r="N179" i="8"/>
  <c r="M179" i="8"/>
  <c r="L179" i="8"/>
  <c r="K179" i="8"/>
  <c r="J179" i="8"/>
  <c r="I179" i="8"/>
  <c r="H179" i="8"/>
  <c r="AJ178" i="8"/>
  <c r="AI178" i="8"/>
  <c r="AH178" i="8"/>
  <c r="AG178" i="8"/>
  <c r="AF178" i="8"/>
  <c r="AE178" i="8"/>
  <c r="AD178" i="8"/>
  <c r="AC178" i="8"/>
  <c r="AB178" i="8"/>
  <c r="AA178" i="8"/>
  <c r="Z178" i="8"/>
  <c r="Y178" i="8"/>
  <c r="X178" i="8"/>
  <c r="W178" i="8"/>
  <c r="V178" i="8"/>
  <c r="U178" i="8"/>
  <c r="T178" i="8"/>
  <c r="S178" i="8"/>
  <c r="R178" i="8"/>
  <c r="Q178" i="8"/>
  <c r="P178" i="8"/>
  <c r="O178" i="8"/>
  <c r="N178" i="8"/>
  <c r="M178" i="8"/>
  <c r="L178" i="8"/>
  <c r="K178" i="8"/>
  <c r="J178" i="8"/>
  <c r="I178" i="8"/>
  <c r="H178" i="8"/>
  <c r="AJ177" i="8"/>
  <c r="AI177" i="8"/>
  <c r="AH177" i="8"/>
  <c r="AG177" i="8"/>
  <c r="AF177" i="8"/>
  <c r="AE177" i="8"/>
  <c r="AD177" i="8"/>
  <c r="AC177" i="8"/>
  <c r="AB177" i="8"/>
  <c r="AA177" i="8"/>
  <c r="Z177" i="8"/>
  <c r="Y177" i="8"/>
  <c r="X177" i="8"/>
  <c r="W177" i="8"/>
  <c r="V177" i="8"/>
  <c r="U177" i="8"/>
  <c r="T177" i="8"/>
  <c r="S177" i="8"/>
  <c r="R177" i="8"/>
  <c r="Q177" i="8"/>
  <c r="P177" i="8"/>
  <c r="O177" i="8"/>
  <c r="N177" i="8"/>
  <c r="M177" i="8"/>
  <c r="L177" i="8"/>
  <c r="K177" i="8"/>
  <c r="J177" i="8"/>
  <c r="I177" i="8"/>
  <c r="H177" i="8"/>
  <c r="AJ176" i="8"/>
  <c r="AI176" i="8"/>
  <c r="AH176" i="8"/>
  <c r="AG176" i="8"/>
  <c r="AF176" i="8"/>
  <c r="AE176" i="8"/>
  <c r="AD176" i="8"/>
  <c r="AC176" i="8"/>
  <c r="AB176" i="8"/>
  <c r="AA176" i="8"/>
  <c r="Z176" i="8"/>
  <c r="Y176" i="8"/>
  <c r="X176" i="8"/>
  <c r="W176" i="8"/>
  <c r="V176" i="8"/>
  <c r="U176" i="8"/>
  <c r="T176" i="8"/>
  <c r="S176" i="8"/>
  <c r="R176" i="8"/>
  <c r="Q176" i="8"/>
  <c r="P176" i="8"/>
  <c r="O176" i="8"/>
  <c r="N176" i="8"/>
  <c r="M176" i="8"/>
  <c r="L176" i="8"/>
  <c r="K176" i="8"/>
  <c r="J176" i="8"/>
  <c r="I176" i="8"/>
  <c r="H176" i="8"/>
  <c r="AJ174" i="8"/>
  <c r="AI174" i="8"/>
  <c r="AH174" i="8"/>
  <c r="AG174" i="8"/>
  <c r="AF174" i="8"/>
  <c r="AE174" i="8"/>
  <c r="AD174" i="8"/>
  <c r="AC174" i="8"/>
  <c r="AB174" i="8"/>
  <c r="AA174" i="8"/>
  <c r="Z174" i="8"/>
  <c r="Y174" i="8"/>
  <c r="X174" i="8"/>
  <c r="W174" i="8"/>
  <c r="V174" i="8"/>
  <c r="U174" i="8"/>
  <c r="T174" i="8"/>
  <c r="S174" i="8"/>
  <c r="R174" i="8"/>
  <c r="Q174" i="8"/>
  <c r="P174" i="8"/>
  <c r="O174" i="8"/>
  <c r="N174" i="8"/>
  <c r="M174" i="8"/>
  <c r="L174" i="8"/>
  <c r="K174" i="8"/>
  <c r="J174" i="8"/>
  <c r="I174" i="8"/>
  <c r="H174" i="8"/>
  <c r="AJ173" i="8"/>
  <c r="AI173" i="8"/>
  <c r="AH173" i="8"/>
  <c r="AG173" i="8"/>
  <c r="AF173" i="8"/>
  <c r="AE173" i="8"/>
  <c r="AD173" i="8"/>
  <c r="AC173" i="8"/>
  <c r="AB173" i="8"/>
  <c r="AA173" i="8"/>
  <c r="Z173" i="8"/>
  <c r="Y173" i="8"/>
  <c r="X173" i="8"/>
  <c r="W173" i="8"/>
  <c r="V173" i="8"/>
  <c r="U173" i="8"/>
  <c r="T173" i="8"/>
  <c r="S173" i="8"/>
  <c r="R173" i="8"/>
  <c r="Q173" i="8"/>
  <c r="P173" i="8"/>
  <c r="O173" i="8"/>
  <c r="N173" i="8"/>
  <c r="M173" i="8"/>
  <c r="L173" i="8"/>
  <c r="K173" i="8"/>
  <c r="J173" i="8"/>
  <c r="I173" i="8"/>
  <c r="H173" i="8"/>
  <c r="AJ172" i="8"/>
  <c r="AI172" i="8"/>
  <c r="AH172" i="8"/>
  <c r="AG172" i="8"/>
  <c r="AF172" i="8"/>
  <c r="AE172" i="8"/>
  <c r="AD172" i="8"/>
  <c r="AC172" i="8"/>
  <c r="AB172" i="8"/>
  <c r="AA172" i="8"/>
  <c r="Z172" i="8"/>
  <c r="Y172" i="8"/>
  <c r="X172" i="8"/>
  <c r="W172" i="8"/>
  <c r="V172" i="8"/>
  <c r="U172" i="8"/>
  <c r="T172" i="8"/>
  <c r="S172" i="8"/>
  <c r="R172" i="8"/>
  <c r="Q172" i="8"/>
  <c r="P172" i="8"/>
  <c r="O172" i="8"/>
  <c r="N172" i="8"/>
  <c r="M172" i="8"/>
  <c r="L172" i="8"/>
  <c r="K172" i="8"/>
  <c r="J172" i="8"/>
  <c r="I172" i="8"/>
  <c r="H172" i="8"/>
  <c r="AJ171" i="8"/>
  <c r="AI171" i="8"/>
  <c r="AH171" i="8"/>
  <c r="AG171" i="8"/>
  <c r="AF171" i="8"/>
  <c r="AE171" i="8"/>
  <c r="AD171" i="8"/>
  <c r="AC171" i="8"/>
  <c r="AB171" i="8"/>
  <c r="AA171" i="8"/>
  <c r="Z171" i="8"/>
  <c r="Y171" i="8"/>
  <c r="X171" i="8"/>
  <c r="W171" i="8"/>
  <c r="V171" i="8"/>
  <c r="U171" i="8"/>
  <c r="T171" i="8"/>
  <c r="S171" i="8"/>
  <c r="R171" i="8"/>
  <c r="Q171" i="8"/>
  <c r="P171" i="8"/>
  <c r="O171" i="8"/>
  <c r="N171" i="8"/>
  <c r="M171" i="8"/>
  <c r="L171" i="8"/>
  <c r="K171" i="8"/>
  <c r="J171" i="8"/>
  <c r="I171" i="8"/>
  <c r="H171" i="8"/>
  <c r="AJ170" i="8"/>
  <c r="AI170" i="8"/>
  <c r="AH170" i="8"/>
  <c r="AG170" i="8"/>
  <c r="AF170" i="8"/>
  <c r="AE170" i="8"/>
  <c r="AD170" i="8"/>
  <c r="AC170" i="8"/>
  <c r="AB170" i="8"/>
  <c r="AA170" i="8"/>
  <c r="Z170" i="8"/>
  <c r="Y170" i="8"/>
  <c r="X170" i="8"/>
  <c r="W170" i="8"/>
  <c r="V170" i="8"/>
  <c r="U170" i="8"/>
  <c r="T170" i="8"/>
  <c r="S170" i="8"/>
  <c r="R170" i="8"/>
  <c r="Q170" i="8"/>
  <c r="P170" i="8"/>
  <c r="O170" i="8"/>
  <c r="N170" i="8"/>
  <c r="M170" i="8"/>
  <c r="L170" i="8"/>
  <c r="K170" i="8"/>
  <c r="J170" i="8"/>
  <c r="I170" i="8"/>
  <c r="H170" i="8"/>
  <c r="AJ169" i="8"/>
  <c r="AI169" i="8"/>
  <c r="AH169" i="8"/>
  <c r="AG169" i="8"/>
  <c r="AF169" i="8"/>
  <c r="AE169" i="8"/>
  <c r="AD169" i="8"/>
  <c r="AC169" i="8"/>
  <c r="AB169" i="8"/>
  <c r="AA169" i="8"/>
  <c r="Z169" i="8"/>
  <c r="Y169" i="8"/>
  <c r="X169" i="8"/>
  <c r="W169" i="8"/>
  <c r="V169" i="8"/>
  <c r="U169" i="8"/>
  <c r="T169" i="8"/>
  <c r="S169" i="8"/>
  <c r="R169" i="8"/>
  <c r="Q169" i="8"/>
  <c r="P169" i="8"/>
  <c r="O169" i="8"/>
  <c r="N169" i="8"/>
  <c r="M169" i="8"/>
  <c r="L169" i="8"/>
  <c r="K169" i="8"/>
  <c r="J169" i="8"/>
  <c r="I169" i="8"/>
  <c r="H169" i="8"/>
  <c r="AJ168" i="8"/>
  <c r="AI168" i="8"/>
  <c r="AH168" i="8"/>
  <c r="AG168" i="8"/>
  <c r="AF168" i="8"/>
  <c r="AE168" i="8"/>
  <c r="AD168" i="8"/>
  <c r="AC168" i="8"/>
  <c r="AB168" i="8"/>
  <c r="AA168" i="8"/>
  <c r="Z168" i="8"/>
  <c r="Y168" i="8"/>
  <c r="X168" i="8"/>
  <c r="W168" i="8"/>
  <c r="V168" i="8"/>
  <c r="U168" i="8"/>
  <c r="T168" i="8"/>
  <c r="S168" i="8"/>
  <c r="R168" i="8"/>
  <c r="Q168" i="8"/>
  <c r="P168" i="8"/>
  <c r="O168" i="8"/>
  <c r="N168" i="8"/>
  <c r="M168" i="8"/>
  <c r="L168" i="8"/>
  <c r="K168" i="8"/>
  <c r="J168" i="8"/>
  <c r="I168" i="8"/>
  <c r="H168" i="8"/>
  <c r="AJ167" i="8"/>
  <c r="AI167" i="8"/>
  <c r="AH167" i="8"/>
  <c r="AG167" i="8"/>
  <c r="AF167" i="8"/>
  <c r="AE167" i="8"/>
  <c r="AD167" i="8"/>
  <c r="AC167" i="8"/>
  <c r="AB167" i="8"/>
  <c r="AA167" i="8"/>
  <c r="Z167" i="8"/>
  <c r="Y167" i="8"/>
  <c r="X167" i="8"/>
  <c r="W167" i="8"/>
  <c r="V167" i="8"/>
  <c r="U167" i="8"/>
  <c r="T167" i="8"/>
  <c r="S167" i="8"/>
  <c r="R167" i="8"/>
  <c r="Q167" i="8"/>
  <c r="P167" i="8"/>
  <c r="O167" i="8"/>
  <c r="N167" i="8"/>
  <c r="M167" i="8"/>
  <c r="L167" i="8"/>
  <c r="K167" i="8"/>
  <c r="J167" i="8"/>
  <c r="I167" i="8"/>
  <c r="H167" i="8"/>
  <c r="AJ166" i="8"/>
  <c r="AI166" i="8"/>
  <c r="AH166" i="8"/>
  <c r="AG166" i="8"/>
  <c r="AF166" i="8"/>
  <c r="AE166" i="8"/>
  <c r="AD166" i="8"/>
  <c r="AC166" i="8"/>
  <c r="AB166" i="8"/>
  <c r="AA166" i="8"/>
  <c r="Z166" i="8"/>
  <c r="Y166" i="8"/>
  <c r="X166" i="8"/>
  <c r="W166" i="8"/>
  <c r="V166" i="8"/>
  <c r="U166" i="8"/>
  <c r="T166" i="8"/>
  <c r="S166" i="8"/>
  <c r="R166" i="8"/>
  <c r="Q166" i="8"/>
  <c r="P166" i="8"/>
  <c r="O166" i="8"/>
  <c r="N166" i="8"/>
  <c r="M166" i="8"/>
  <c r="L166" i="8"/>
  <c r="K166" i="8"/>
  <c r="J166" i="8"/>
  <c r="I166" i="8"/>
  <c r="H166" i="8"/>
  <c r="AJ165" i="8"/>
  <c r="AI165" i="8"/>
  <c r="AH165" i="8"/>
  <c r="AG165" i="8"/>
  <c r="AF165" i="8"/>
  <c r="AE165" i="8"/>
  <c r="AD165" i="8"/>
  <c r="AC165" i="8"/>
  <c r="AB165" i="8"/>
  <c r="AA165" i="8"/>
  <c r="Z165" i="8"/>
  <c r="Y165" i="8"/>
  <c r="X165" i="8"/>
  <c r="W165" i="8"/>
  <c r="V165" i="8"/>
  <c r="U165" i="8"/>
  <c r="T165" i="8"/>
  <c r="S165" i="8"/>
  <c r="R165" i="8"/>
  <c r="Q165" i="8"/>
  <c r="P165" i="8"/>
  <c r="O165" i="8"/>
  <c r="N165" i="8"/>
  <c r="M165" i="8"/>
  <c r="L165" i="8"/>
  <c r="K165" i="8"/>
  <c r="J165" i="8"/>
  <c r="I165" i="8"/>
  <c r="H165" i="8"/>
  <c r="AJ163" i="8"/>
  <c r="AI163" i="8"/>
  <c r="AH163" i="8"/>
  <c r="AG163" i="8"/>
  <c r="AF163" i="8"/>
  <c r="AE163" i="8"/>
  <c r="AD163" i="8"/>
  <c r="AC163" i="8"/>
  <c r="AB163" i="8"/>
  <c r="AA163" i="8"/>
  <c r="Z163" i="8"/>
  <c r="Y163" i="8"/>
  <c r="X163" i="8"/>
  <c r="W163" i="8"/>
  <c r="V163" i="8"/>
  <c r="U163" i="8"/>
  <c r="T163" i="8"/>
  <c r="S163" i="8"/>
  <c r="R163" i="8"/>
  <c r="Q163" i="8"/>
  <c r="P163" i="8"/>
  <c r="O163" i="8"/>
  <c r="N163" i="8"/>
  <c r="M163" i="8"/>
  <c r="L163" i="8"/>
  <c r="K163" i="8"/>
  <c r="J163" i="8"/>
  <c r="I163" i="8"/>
  <c r="H163" i="8"/>
  <c r="AJ162" i="8"/>
  <c r="AI162" i="8"/>
  <c r="AH162" i="8"/>
  <c r="AG162" i="8"/>
  <c r="AF162" i="8"/>
  <c r="AE162" i="8"/>
  <c r="AD162" i="8"/>
  <c r="AC162" i="8"/>
  <c r="AB162" i="8"/>
  <c r="AA162" i="8"/>
  <c r="Z162" i="8"/>
  <c r="Y162" i="8"/>
  <c r="X162" i="8"/>
  <c r="W162" i="8"/>
  <c r="V162" i="8"/>
  <c r="U162" i="8"/>
  <c r="T162" i="8"/>
  <c r="S162" i="8"/>
  <c r="R162" i="8"/>
  <c r="Q162" i="8"/>
  <c r="P162" i="8"/>
  <c r="O162" i="8"/>
  <c r="N162" i="8"/>
  <c r="M162" i="8"/>
  <c r="L162" i="8"/>
  <c r="K162" i="8"/>
  <c r="J162" i="8"/>
  <c r="I162" i="8"/>
  <c r="H162" i="8"/>
  <c r="AJ161" i="8"/>
  <c r="AI161" i="8"/>
  <c r="AH161" i="8"/>
  <c r="AG161" i="8"/>
  <c r="AF161" i="8"/>
  <c r="AE161" i="8"/>
  <c r="AD161" i="8"/>
  <c r="AC161" i="8"/>
  <c r="AB161" i="8"/>
  <c r="AA161" i="8"/>
  <c r="Z161" i="8"/>
  <c r="Y161" i="8"/>
  <c r="X161" i="8"/>
  <c r="W161" i="8"/>
  <c r="V161" i="8"/>
  <c r="U161" i="8"/>
  <c r="T161" i="8"/>
  <c r="S161" i="8"/>
  <c r="R161" i="8"/>
  <c r="Q161" i="8"/>
  <c r="P161" i="8"/>
  <c r="O161" i="8"/>
  <c r="N161" i="8"/>
  <c r="M161" i="8"/>
  <c r="L161" i="8"/>
  <c r="K161" i="8"/>
  <c r="J161" i="8"/>
  <c r="I161" i="8"/>
  <c r="H161" i="8"/>
  <c r="AJ160" i="8"/>
  <c r="AI160" i="8"/>
  <c r="AH160" i="8"/>
  <c r="AG160" i="8"/>
  <c r="AF160" i="8"/>
  <c r="AE160" i="8"/>
  <c r="AD160" i="8"/>
  <c r="AC160" i="8"/>
  <c r="AB160" i="8"/>
  <c r="AA160" i="8"/>
  <c r="Z160" i="8"/>
  <c r="Y160" i="8"/>
  <c r="X160" i="8"/>
  <c r="W160" i="8"/>
  <c r="V160" i="8"/>
  <c r="U160" i="8"/>
  <c r="T160" i="8"/>
  <c r="S160" i="8"/>
  <c r="R160" i="8"/>
  <c r="Q160" i="8"/>
  <c r="P160" i="8"/>
  <c r="O160" i="8"/>
  <c r="N160" i="8"/>
  <c r="M160" i="8"/>
  <c r="L160" i="8"/>
  <c r="K160" i="8"/>
  <c r="J160" i="8"/>
  <c r="I160" i="8"/>
  <c r="H160" i="8"/>
  <c r="AJ159" i="8"/>
  <c r="AI159" i="8"/>
  <c r="AH159" i="8"/>
  <c r="AG159" i="8"/>
  <c r="AF159" i="8"/>
  <c r="AE159" i="8"/>
  <c r="AD159" i="8"/>
  <c r="AC159" i="8"/>
  <c r="AB159" i="8"/>
  <c r="AA159" i="8"/>
  <c r="Z159" i="8"/>
  <c r="Y159" i="8"/>
  <c r="X159" i="8"/>
  <c r="W159" i="8"/>
  <c r="V159" i="8"/>
  <c r="U159" i="8"/>
  <c r="T159" i="8"/>
  <c r="S159" i="8"/>
  <c r="R159" i="8"/>
  <c r="Q159" i="8"/>
  <c r="P159" i="8"/>
  <c r="O159" i="8"/>
  <c r="N159" i="8"/>
  <c r="M159" i="8"/>
  <c r="L159" i="8"/>
  <c r="K159" i="8"/>
  <c r="J159" i="8"/>
  <c r="I159" i="8"/>
  <c r="H159" i="8"/>
  <c r="AJ158" i="8"/>
  <c r="AI158" i="8"/>
  <c r="AH158" i="8"/>
  <c r="AG158" i="8"/>
  <c r="AF158" i="8"/>
  <c r="AE158" i="8"/>
  <c r="AD158" i="8"/>
  <c r="AC158" i="8"/>
  <c r="AB158" i="8"/>
  <c r="AA158" i="8"/>
  <c r="Z158" i="8"/>
  <c r="Y158" i="8"/>
  <c r="X158" i="8"/>
  <c r="W158" i="8"/>
  <c r="V158" i="8"/>
  <c r="U158" i="8"/>
  <c r="T158" i="8"/>
  <c r="S158" i="8"/>
  <c r="R158" i="8"/>
  <c r="Q158" i="8"/>
  <c r="P158" i="8"/>
  <c r="O158" i="8"/>
  <c r="N158" i="8"/>
  <c r="M158" i="8"/>
  <c r="L158" i="8"/>
  <c r="K158" i="8"/>
  <c r="J158" i="8"/>
  <c r="I158" i="8"/>
  <c r="H158" i="8"/>
  <c r="AJ157" i="8"/>
  <c r="AI157" i="8"/>
  <c r="AH157" i="8"/>
  <c r="AG157" i="8"/>
  <c r="AF157" i="8"/>
  <c r="AE157" i="8"/>
  <c r="AD157" i="8"/>
  <c r="AC157" i="8"/>
  <c r="AB157" i="8"/>
  <c r="AA157" i="8"/>
  <c r="Z157" i="8"/>
  <c r="Y157" i="8"/>
  <c r="X157" i="8"/>
  <c r="W157" i="8"/>
  <c r="V157" i="8"/>
  <c r="U157" i="8"/>
  <c r="T157" i="8"/>
  <c r="S157" i="8"/>
  <c r="R157" i="8"/>
  <c r="Q157" i="8"/>
  <c r="P157" i="8"/>
  <c r="O157" i="8"/>
  <c r="N157" i="8"/>
  <c r="M157" i="8"/>
  <c r="L157" i="8"/>
  <c r="K157" i="8"/>
  <c r="J157" i="8"/>
  <c r="I157" i="8"/>
  <c r="H157" i="8"/>
  <c r="AJ156" i="8"/>
  <c r="AI156" i="8"/>
  <c r="AH156" i="8"/>
  <c r="AG156" i="8"/>
  <c r="AF156" i="8"/>
  <c r="AE156" i="8"/>
  <c r="AD156" i="8"/>
  <c r="AC156" i="8"/>
  <c r="AB156" i="8"/>
  <c r="AA156" i="8"/>
  <c r="Z156" i="8"/>
  <c r="Y156" i="8"/>
  <c r="X156" i="8"/>
  <c r="W156" i="8"/>
  <c r="V156" i="8"/>
  <c r="U156" i="8"/>
  <c r="T156" i="8"/>
  <c r="S156" i="8"/>
  <c r="R156" i="8"/>
  <c r="Q156" i="8"/>
  <c r="P156" i="8"/>
  <c r="O156" i="8"/>
  <c r="N156" i="8"/>
  <c r="M156" i="8"/>
  <c r="L156" i="8"/>
  <c r="K156" i="8"/>
  <c r="J156" i="8"/>
  <c r="I156" i="8"/>
  <c r="H156" i="8"/>
  <c r="AJ155" i="8"/>
  <c r="AI155" i="8"/>
  <c r="AH155" i="8"/>
  <c r="AG155" i="8"/>
  <c r="AF155" i="8"/>
  <c r="AE155" i="8"/>
  <c r="AD155" i="8"/>
  <c r="AC155" i="8"/>
  <c r="AB155" i="8"/>
  <c r="AA155" i="8"/>
  <c r="Z155" i="8"/>
  <c r="Y155" i="8"/>
  <c r="X155" i="8"/>
  <c r="W155" i="8"/>
  <c r="V155" i="8"/>
  <c r="U155" i="8"/>
  <c r="T155" i="8"/>
  <c r="S155" i="8"/>
  <c r="R155" i="8"/>
  <c r="Q155" i="8"/>
  <c r="P155" i="8"/>
  <c r="O155" i="8"/>
  <c r="N155" i="8"/>
  <c r="M155" i="8"/>
  <c r="L155" i="8"/>
  <c r="K155" i="8"/>
  <c r="J155" i="8"/>
  <c r="I155" i="8"/>
  <c r="H155" i="8"/>
  <c r="AJ154" i="8"/>
  <c r="AI154" i="8"/>
  <c r="AH154" i="8"/>
  <c r="AG154" i="8"/>
  <c r="AF154" i="8"/>
  <c r="AE154" i="8"/>
  <c r="AD154" i="8"/>
  <c r="AC154" i="8"/>
  <c r="AB154" i="8"/>
  <c r="AA154" i="8"/>
  <c r="Z154" i="8"/>
  <c r="Y154" i="8"/>
  <c r="X154" i="8"/>
  <c r="W154" i="8"/>
  <c r="V154" i="8"/>
  <c r="U154" i="8"/>
  <c r="T154" i="8"/>
  <c r="S154" i="8"/>
  <c r="R154" i="8"/>
  <c r="Q154" i="8"/>
  <c r="P154" i="8"/>
  <c r="O154" i="8"/>
  <c r="N154" i="8"/>
  <c r="M154" i="8"/>
  <c r="L154" i="8"/>
  <c r="K154" i="8"/>
  <c r="J154" i="8"/>
  <c r="I154" i="8"/>
  <c r="H154" i="8"/>
  <c r="AJ152" i="8"/>
  <c r="AI152" i="8"/>
  <c r="AH152" i="8"/>
  <c r="AG152" i="8"/>
  <c r="AF152" i="8"/>
  <c r="AE152" i="8"/>
  <c r="AD152" i="8"/>
  <c r="AC152" i="8"/>
  <c r="AB152" i="8"/>
  <c r="AA152" i="8"/>
  <c r="Z152" i="8"/>
  <c r="Y152" i="8"/>
  <c r="X152" i="8"/>
  <c r="W152" i="8"/>
  <c r="V152" i="8"/>
  <c r="U152" i="8"/>
  <c r="T152" i="8"/>
  <c r="S152" i="8"/>
  <c r="R152" i="8"/>
  <c r="Q152" i="8"/>
  <c r="P152" i="8"/>
  <c r="O152" i="8"/>
  <c r="N152" i="8"/>
  <c r="M152" i="8"/>
  <c r="L152" i="8"/>
  <c r="K152" i="8"/>
  <c r="J152" i="8"/>
  <c r="I152" i="8"/>
  <c r="H152" i="8"/>
  <c r="AJ151" i="8"/>
  <c r="AI151" i="8"/>
  <c r="AH151" i="8"/>
  <c r="AG151" i="8"/>
  <c r="AF151" i="8"/>
  <c r="AE151" i="8"/>
  <c r="AD151" i="8"/>
  <c r="AC151" i="8"/>
  <c r="AB151" i="8"/>
  <c r="AA151" i="8"/>
  <c r="Z151" i="8"/>
  <c r="Y151" i="8"/>
  <c r="X151" i="8"/>
  <c r="W151" i="8"/>
  <c r="V151" i="8"/>
  <c r="U151" i="8"/>
  <c r="T151" i="8"/>
  <c r="S151" i="8"/>
  <c r="R151" i="8"/>
  <c r="Q151" i="8"/>
  <c r="P151" i="8"/>
  <c r="O151" i="8"/>
  <c r="N151" i="8"/>
  <c r="M151" i="8"/>
  <c r="L151" i="8"/>
  <c r="K151" i="8"/>
  <c r="J151" i="8"/>
  <c r="I151" i="8"/>
  <c r="H151" i="8"/>
  <c r="AJ150" i="8"/>
  <c r="AI150" i="8"/>
  <c r="AH150" i="8"/>
  <c r="AG150" i="8"/>
  <c r="AF150" i="8"/>
  <c r="AE150" i="8"/>
  <c r="AD150" i="8"/>
  <c r="AC150" i="8"/>
  <c r="AB150" i="8"/>
  <c r="AA150" i="8"/>
  <c r="Z150" i="8"/>
  <c r="Y150" i="8"/>
  <c r="X150" i="8"/>
  <c r="W150" i="8"/>
  <c r="V150" i="8"/>
  <c r="U150" i="8"/>
  <c r="T150" i="8"/>
  <c r="S150" i="8"/>
  <c r="R150" i="8"/>
  <c r="Q150" i="8"/>
  <c r="P150" i="8"/>
  <c r="O150" i="8"/>
  <c r="N150" i="8"/>
  <c r="M150" i="8"/>
  <c r="L150" i="8"/>
  <c r="K150" i="8"/>
  <c r="J150" i="8"/>
  <c r="I150" i="8"/>
  <c r="H150" i="8"/>
  <c r="AJ149" i="8"/>
  <c r="AI149" i="8"/>
  <c r="AH149" i="8"/>
  <c r="AG149" i="8"/>
  <c r="AF149" i="8"/>
  <c r="AE149" i="8"/>
  <c r="AD149" i="8"/>
  <c r="AC149" i="8"/>
  <c r="AB149" i="8"/>
  <c r="AA149" i="8"/>
  <c r="Z149" i="8"/>
  <c r="Y149" i="8"/>
  <c r="X149" i="8"/>
  <c r="W149" i="8"/>
  <c r="V149" i="8"/>
  <c r="U149" i="8"/>
  <c r="T149" i="8"/>
  <c r="S149" i="8"/>
  <c r="R149" i="8"/>
  <c r="Q149" i="8"/>
  <c r="P149" i="8"/>
  <c r="O149" i="8"/>
  <c r="N149" i="8"/>
  <c r="M149" i="8"/>
  <c r="L149" i="8"/>
  <c r="K149" i="8"/>
  <c r="J149" i="8"/>
  <c r="I149" i="8"/>
  <c r="H149" i="8"/>
  <c r="AJ147" i="8"/>
  <c r="AI147" i="8"/>
  <c r="AH147" i="8"/>
  <c r="AG147" i="8"/>
  <c r="AF147" i="8"/>
  <c r="AE147" i="8"/>
  <c r="AD147" i="8"/>
  <c r="AC147" i="8"/>
  <c r="AB147" i="8"/>
  <c r="AA147" i="8"/>
  <c r="Z147" i="8"/>
  <c r="Y147" i="8"/>
  <c r="X147" i="8"/>
  <c r="W147" i="8"/>
  <c r="V147" i="8"/>
  <c r="U147" i="8"/>
  <c r="T147" i="8"/>
  <c r="S147" i="8"/>
  <c r="R147" i="8"/>
  <c r="Q147" i="8"/>
  <c r="P147" i="8"/>
  <c r="O147" i="8"/>
  <c r="N147" i="8"/>
  <c r="M147" i="8"/>
  <c r="L147" i="8"/>
  <c r="K147" i="8"/>
  <c r="J147" i="8"/>
  <c r="I147" i="8"/>
  <c r="H147" i="8"/>
  <c r="AJ146" i="8"/>
  <c r="AI146" i="8"/>
  <c r="AH146" i="8"/>
  <c r="AG146" i="8"/>
  <c r="AF146" i="8"/>
  <c r="AE146" i="8"/>
  <c r="AD146" i="8"/>
  <c r="AC146" i="8"/>
  <c r="AB146" i="8"/>
  <c r="AA146" i="8"/>
  <c r="Z146" i="8"/>
  <c r="Y146" i="8"/>
  <c r="X146" i="8"/>
  <c r="W146" i="8"/>
  <c r="V146" i="8"/>
  <c r="U146" i="8"/>
  <c r="T146" i="8"/>
  <c r="S146" i="8"/>
  <c r="R146" i="8"/>
  <c r="Q146" i="8"/>
  <c r="P146" i="8"/>
  <c r="O146" i="8"/>
  <c r="N146" i="8"/>
  <c r="M146" i="8"/>
  <c r="L146" i="8"/>
  <c r="K146" i="8"/>
  <c r="J146" i="8"/>
  <c r="I146" i="8"/>
  <c r="H146" i="8"/>
  <c r="AJ145" i="8"/>
  <c r="AI145" i="8"/>
  <c r="AH145" i="8"/>
  <c r="AG145" i="8"/>
  <c r="AF145" i="8"/>
  <c r="AE145" i="8"/>
  <c r="AD145" i="8"/>
  <c r="AC145" i="8"/>
  <c r="AB145" i="8"/>
  <c r="AA145" i="8"/>
  <c r="Z145" i="8"/>
  <c r="Y145" i="8"/>
  <c r="X145" i="8"/>
  <c r="W145" i="8"/>
  <c r="V145" i="8"/>
  <c r="U145" i="8"/>
  <c r="T145" i="8"/>
  <c r="S145" i="8"/>
  <c r="R145" i="8"/>
  <c r="Q145" i="8"/>
  <c r="P145" i="8"/>
  <c r="O145" i="8"/>
  <c r="N145" i="8"/>
  <c r="M145" i="8"/>
  <c r="L145" i="8"/>
  <c r="K145" i="8"/>
  <c r="J145" i="8"/>
  <c r="I145" i="8"/>
  <c r="H145" i="8"/>
  <c r="AJ144" i="8"/>
  <c r="AI144" i="8"/>
  <c r="AH144" i="8"/>
  <c r="AG144" i="8"/>
  <c r="AF144" i="8"/>
  <c r="AE144" i="8"/>
  <c r="AD144" i="8"/>
  <c r="AC144" i="8"/>
  <c r="AB144" i="8"/>
  <c r="AA144" i="8"/>
  <c r="Z144" i="8"/>
  <c r="Y144" i="8"/>
  <c r="X144" i="8"/>
  <c r="W144" i="8"/>
  <c r="V144" i="8"/>
  <c r="U144" i="8"/>
  <c r="T144" i="8"/>
  <c r="S144" i="8"/>
  <c r="R144" i="8"/>
  <c r="Q144" i="8"/>
  <c r="P144" i="8"/>
  <c r="O144" i="8"/>
  <c r="N144" i="8"/>
  <c r="M144" i="8"/>
  <c r="L144" i="8"/>
  <c r="K144" i="8"/>
  <c r="J144" i="8"/>
  <c r="I144" i="8"/>
  <c r="H144" i="8"/>
  <c r="AJ143" i="8"/>
  <c r="AI143" i="8"/>
  <c r="AH143" i="8"/>
  <c r="AG143" i="8"/>
  <c r="AF143" i="8"/>
  <c r="AE143" i="8"/>
  <c r="AD143" i="8"/>
  <c r="AC143" i="8"/>
  <c r="AB143" i="8"/>
  <c r="AA143" i="8"/>
  <c r="Z143" i="8"/>
  <c r="Y143" i="8"/>
  <c r="X143" i="8"/>
  <c r="W143" i="8"/>
  <c r="V143" i="8"/>
  <c r="U143" i="8"/>
  <c r="T143" i="8"/>
  <c r="S143" i="8"/>
  <c r="R143" i="8"/>
  <c r="Q143" i="8"/>
  <c r="P143" i="8"/>
  <c r="O143" i="8"/>
  <c r="N143" i="8"/>
  <c r="M143" i="8"/>
  <c r="L143" i="8"/>
  <c r="K143" i="8"/>
  <c r="J143" i="8"/>
  <c r="I143" i="8"/>
  <c r="H143" i="8"/>
  <c r="AJ142" i="8"/>
  <c r="AI142" i="8"/>
  <c r="AH142" i="8"/>
  <c r="AG142" i="8"/>
  <c r="AF142" i="8"/>
  <c r="AE142" i="8"/>
  <c r="AD142" i="8"/>
  <c r="AC142" i="8"/>
  <c r="AB142" i="8"/>
  <c r="AA142" i="8"/>
  <c r="Z142" i="8"/>
  <c r="Y142" i="8"/>
  <c r="X142" i="8"/>
  <c r="W142" i="8"/>
  <c r="V142" i="8"/>
  <c r="U142" i="8"/>
  <c r="T142" i="8"/>
  <c r="S142" i="8"/>
  <c r="R142" i="8"/>
  <c r="Q142" i="8"/>
  <c r="P142" i="8"/>
  <c r="O142" i="8"/>
  <c r="N142" i="8"/>
  <c r="M142" i="8"/>
  <c r="L142" i="8"/>
  <c r="K142" i="8"/>
  <c r="J142" i="8"/>
  <c r="I142" i="8"/>
  <c r="H142" i="8"/>
  <c r="AJ141" i="8"/>
  <c r="AI141" i="8"/>
  <c r="AH141" i="8"/>
  <c r="AG141" i="8"/>
  <c r="AF141" i="8"/>
  <c r="AE141" i="8"/>
  <c r="AD141" i="8"/>
  <c r="AC141" i="8"/>
  <c r="AB141" i="8"/>
  <c r="AA141" i="8"/>
  <c r="Z141" i="8"/>
  <c r="Y141" i="8"/>
  <c r="X141" i="8"/>
  <c r="W141" i="8"/>
  <c r="V141" i="8"/>
  <c r="U141" i="8"/>
  <c r="T141" i="8"/>
  <c r="S141" i="8"/>
  <c r="R141" i="8"/>
  <c r="Q141" i="8"/>
  <c r="P141" i="8"/>
  <c r="O141" i="8"/>
  <c r="N141" i="8"/>
  <c r="M141" i="8"/>
  <c r="L141" i="8"/>
  <c r="K141" i="8"/>
  <c r="J141" i="8"/>
  <c r="I141" i="8"/>
  <c r="H141" i="8"/>
  <c r="AJ140" i="8"/>
  <c r="AI140" i="8"/>
  <c r="AH140" i="8"/>
  <c r="AG140" i="8"/>
  <c r="AF140" i="8"/>
  <c r="AE140" i="8"/>
  <c r="AD140" i="8"/>
  <c r="AC140" i="8"/>
  <c r="AB140" i="8"/>
  <c r="AA140" i="8"/>
  <c r="Z140" i="8"/>
  <c r="Y140" i="8"/>
  <c r="X140" i="8"/>
  <c r="W140" i="8"/>
  <c r="V140" i="8"/>
  <c r="U140" i="8"/>
  <c r="T140" i="8"/>
  <c r="S140" i="8"/>
  <c r="R140" i="8"/>
  <c r="Q140" i="8"/>
  <c r="P140" i="8"/>
  <c r="O140" i="8"/>
  <c r="N140" i="8"/>
  <c r="M140" i="8"/>
  <c r="L140" i="8"/>
  <c r="K140" i="8"/>
  <c r="J140" i="8"/>
  <c r="I140" i="8"/>
  <c r="H140" i="8"/>
  <c r="AJ139" i="8"/>
  <c r="AI139" i="8"/>
  <c r="AH139" i="8"/>
  <c r="AG139" i="8"/>
  <c r="AF139" i="8"/>
  <c r="AE139" i="8"/>
  <c r="AD139" i="8"/>
  <c r="AC139" i="8"/>
  <c r="AB139" i="8"/>
  <c r="AA139" i="8"/>
  <c r="Z139" i="8"/>
  <c r="Y139" i="8"/>
  <c r="X139" i="8"/>
  <c r="W139" i="8"/>
  <c r="V139" i="8"/>
  <c r="U139" i="8"/>
  <c r="T139" i="8"/>
  <c r="S139" i="8"/>
  <c r="R139" i="8"/>
  <c r="Q139" i="8"/>
  <c r="P139" i="8"/>
  <c r="O139" i="8"/>
  <c r="N139" i="8"/>
  <c r="M139" i="8"/>
  <c r="L139" i="8"/>
  <c r="K139" i="8"/>
  <c r="J139" i="8"/>
  <c r="I139" i="8"/>
  <c r="H139" i="8"/>
  <c r="AJ138" i="8"/>
  <c r="AI138" i="8"/>
  <c r="AH138" i="8"/>
  <c r="AG138" i="8"/>
  <c r="AF138" i="8"/>
  <c r="AE138" i="8"/>
  <c r="AD138" i="8"/>
  <c r="AC138" i="8"/>
  <c r="AB138" i="8"/>
  <c r="AA138" i="8"/>
  <c r="Z138" i="8"/>
  <c r="Y138" i="8"/>
  <c r="X138" i="8"/>
  <c r="W138" i="8"/>
  <c r="V138" i="8"/>
  <c r="U138" i="8"/>
  <c r="T138" i="8"/>
  <c r="S138" i="8"/>
  <c r="R138" i="8"/>
  <c r="Q138" i="8"/>
  <c r="P138" i="8"/>
  <c r="O138" i="8"/>
  <c r="N138" i="8"/>
  <c r="M138" i="8"/>
  <c r="L138" i="8"/>
  <c r="K138" i="8"/>
  <c r="J138" i="8"/>
  <c r="I138" i="8"/>
  <c r="H138" i="8"/>
  <c r="AJ137" i="8"/>
  <c r="AI137" i="8"/>
  <c r="AH137" i="8"/>
  <c r="AG137" i="8"/>
  <c r="AF137" i="8"/>
  <c r="AE137" i="8"/>
  <c r="AD137" i="8"/>
  <c r="AC137" i="8"/>
  <c r="AB137" i="8"/>
  <c r="AA137" i="8"/>
  <c r="Z137" i="8"/>
  <c r="Y137" i="8"/>
  <c r="X137" i="8"/>
  <c r="W137" i="8"/>
  <c r="V137" i="8"/>
  <c r="U137" i="8"/>
  <c r="T137" i="8"/>
  <c r="S137" i="8"/>
  <c r="R137" i="8"/>
  <c r="Q137" i="8"/>
  <c r="P137" i="8"/>
  <c r="O137" i="8"/>
  <c r="N137" i="8"/>
  <c r="M137" i="8"/>
  <c r="L137" i="8"/>
  <c r="K137" i="8"/>
  <c r="J137" i="8"/>
  <c r="I137" i="8"/>
  <c r="H137" i="8"/>
  <c r="AJ136" i="8"/>
  <c r="AI136" i="8"/>
  <c r="AH136" i="8"/>
  <c r="AG136" i="8"/>
  <c r="AF136" i="8"/>
  <c r="AE136" i="8"/>
  <c r="AD136" i="8"/>
  <c r="AC136" i="8"/>
  <c r="AB136" i="8"/>
  <c r="AA136" i="8"/>
  <c r="Z136" i="8"/>
  <c r="Y136" i="8"/>
  <c r="X136" i="8"/>
  <c r="W136" i="8"/>
  <c r="V136" i="8"/>
  <c r="U136" i="8"/>
  <c r="T136" i="8"/>
  <c r="S136" i="8"/>
  <c r="R136" i="8"/>
  <c r="Q136" i="8"/>
  <c r="P136" i="8"/>
  <c r="O136" i="8"/>
  <c r="N136" i="8"/>
  <c r="M136" i="8"/>
  <c r="L136" i="8"/>
  <c r="K136" i="8"/>
  <c r="J136" i="8"/>
  <c r="I136" i="8"/>
  <c r="H136" i="8"/>
  <c r="AJ135" i="8"/>
  <c r="AI135" i="8"/>
  <c r="AH135" i="8"/>
  <c r="AG135" i="8"/>
  <c r="AF135" i="8"/>
  <c r="AE135" i="8"/>
  <c r="AD135" i="8"/>
  <c r="AC135" i="8"/>
  <c r="AB135" i="8"/>
  <c r="AA135" i="8"/>
  <c r="Z135" i="8"/>
  <c r="Y135" i="8"/>
  <c r="X135" i="8"/>
  <c r="W135" i="8"/>
  <c r="V135" i="8"/>
  <c r="U135" i="8"/>
  <c r="T135" i="8"/>
  <c r="S135" i="8"/>
  <c r="R135" i="8"/>
  <c r="Q135" i="8"/>
  <c r="P135" i="8"/>
  <c r="O135" i="8"/>
  <c r="N135" i="8"/>
  <c r="M135" i="8"/>
  <c r="L135" i="8"/>
  <c r="K135" i="8"/>
  <c r="J135" i="8"/>
  <c r="I135" i="8"/>
  <c r="H135" i="8"/>
  <c r="AJ134" i="8"/>
  <c r="AI134" i="8"/>
  <c r="AH134" i="8"/>
  <c r="AG134" i="8"/>
  <c r="AF134" i="8"/>
  <c r="AE134" i="8"/>
  <c r="AD134" i="8"/>
  <c r="AC134" i="8"/>
  <c r="AB134" i="8"/>
  <c r="AA134" i="8"/>
  <c r="Z134" i="8"/>
  <c r="Y134" i="8"/>
  <c r="X134" i="8"/>
  <c r="W134" i="8"/>
  <c r="V134" i="8"/>
  <c r="U134" i="8"/>
  <c r="T134" i="8"/>
  <c r="S134" i="8"/>
  <c r="R134" i="8"/>
  <c r="Q134" i="8"/>
  <c r="P134" i="8"/>
  <c r="O134" i="8"/>
  <c r="N134" i="8"/>
  <c r="M134" i="8"/>
  <c r="L134" i="8"/>
  <c r="K134" i="8"/>
  <c r="J134" i="8"/>
  <c r="I134" i="8"/>
  <c r="H134" i="8"/>
  <c r="AJ133" i="8"/>
  <c r="AI133" i="8"/>
  <c r="AH133" i="8"/>
  <c r="AG133" i="8"/>
  <c r="AF133" i="8"/>
  <c r="AE133" i="8"/>
  <c r="AD133" i="8"/>
  <c r="AC133" i="8"/>
  <c r="AB133" i="8"/>
  <c r="AA133" i="8"/>
  <c r="Z133" i="8"/>
  <c r="Y133" i="8"/>
  <c r="X133" i="8"/>
  <c r="W133" i="8"/>
  <c r="V133" i="8"/>
  <c r="U133" i="8"/>
  <c r="T133" i="8"/>
  <c r="S133" i="8"/>
  <c r="R133" i="8"/>
  <c r="Q133" i="8"/>
  <c r="P133" i="8"/>
  <c r="O133" i="8"/>
  <c r="N133" i="8"/>
  <c r="M133" i="8"/>
  <c r="L133" i="8"/>
  <c r="K133" i="8"/>
  <c r="J133" i="8"/>
  <c r="I133" i="8"/>
  <c r="H133" i="8"/>
  <c r="AJ132" i="8"/>
  <c r="AI132" i="8"/>
  <c r="AH132" i="8"/>
  <c r="AG132" i="8"/>
  <c r="AF132" i="8"/>
  <c r="AE132" i="8"/>
  <c r="AD132" i="8"/>
  <c r="AC132" i="8"/>
  <c r="AB132" i="8"/>
  <c r="AA132" i="8"/>
  <c r="Z132" i="8"/>
  <c r="Y132" i="8"/>
  <c r="X132" i="8"/>
  <c r="W132" i="8"/>
  <c r="V132" i="8"/>
  <c r="U132" i="8"/>
  <c r="T132" i="8"/>
  <c r="S132" i="8"/>
  <c r="R132" i="8"/>
  <c r="Q132" i="8"/>
  <c r="P132" i="8"/>
  <c r="O132" i="8"/>
  <c r="N132" i="8"/>
  <c r="M132" i="8"/>
  <c r="L132" i="8"/>
  <c r="K132" i="8"/>
  <c r="J132" i="8"/>
  <c r="I132" i="8"/>
  <c r="H132" i="8"/>
  <c r="AJ131" i="8"/>
  <c r="AI131" i="8"/>
  <c r="AH131" i="8"/>
  <c r="AG131" i="8"/>
  <c r="AF131" i="8"/>
  <c r="AE131" i="8"/>
  <c r="AD131" i="8"/>
  <c r="AC131" i="8"/>
  <c r="AB131" i="8"/>
  <c r="AA131" i="8"/>
  <c r="Z131" i="8"/>
  <c r="Y131" i="8"/>
  <c r="X131" i="8"/>
  <c r="W131" i="8"/>
  <c r="V131" i="8"/>
  <c r="U131" i="8"/>
  <c r="T131" i="8"/>
  <c r="S131" i="8"/>
  <c r="R131" i="8"/>
  <c r="Q131" i="8"/>
  <c r="P131" i="8"/>
  <c r="O131" i="8"/>
  <c r="N131" i="8"/>
  <c r="M131" i="8"/>
  <c r="L131" i="8"/>
  <c r="K131" i="8"/>
  <c r="J131" i="8"/>
  <c r="I131" i="8"/>
  <c r="H131" i="8"/>
  <c r="AJ129" i="8"/>
  <c r="AI129" i="8"/>
  <c r="AH129" i="8"/>
  <c r="AG129" i="8"/>
  <c r="AF129" i="8"/>
  <c r="AE129" i="8"/>
  <c r="AD129" i="8"/>
  <c r="AC129" i="8"/>
  <c r="AB129" i="8"/>
  <c r="AA129" i="8"/>
  <c r="Z129" i="8"/>
  <c r="Y129" i="8"/>
  <c r="X129" i="8"/>
  <c r="W129" i="8"/>
  <c r="V129" i="8"/>
  <c r="U129" i="8"/>
  <c r="T129" i="8"/>
  <c r="S129" i="8"/>
  <c r="R129" i="8"/>
  <c r="Q129" i="8"/>
  <c r="P129" i="8"/>
  <c r="O129" i="8"/>
  <c r="N129" i="8"/>
  <c r="M129" i="8"/>
  <c r="L129" i="8"/>
  <c r="K129" i="8"/>
  <c r="J129" i="8"/>
  <c r="I129" i="8"/>
  <c r="H129" i="8"/>
  <c r="AJ128" i="8"/>
  <c r="AI128" i="8"/>
  <c r="AH128" i="8"/>
  <c r="AG128" i="8"/>
  <c r="AF128" i="8"/>
  <c r="AE128" i="8"/>
  <c r="AD128" i="8"/>
  <c r="AC128" i="8"/>
  <c r="AB128" i="8"/>
  <c r="AA128" i="8"/>
  <c r="Z128" i="8"/>
  <c r="Y128" i="8"/>
  <c r="X128" i="8"/>
  <c r="W128" i="8"/>
  <c r="V128" i="8"/>
  <c r="U128" i="8"/>
  <c r="T128" i="8"/>
  <c r="S128" i="8"/>
  <c r="R128" i="8"/>
  <c r="Q128" i="8"/>
  <c r="P128" i="8"/>
  <c r="O128" i="8"/>
  <c r="N128" i="8"/>
  <c r="M128" i="8"/>
  <c r="L128" i="8"/>
  <c r="K128" i="8"/>
  <c r="J128" i="8"/>
  <c r="I128" i="8"/>
  <c r="H128" i="8"/>
  <c r="AJ127" i="8"/>
  <c r="AI127" i="8"/>
  <c r="AH127" i="8"/>
  <c r="AG127" i="8"/>
  <c r="AF127" i="8"/>
  <c r="AE127" i="8"/>
  <c r="AD127" i="8"/>
  <c r="AC127" i="8"/>
  <c r="AB127" i="8"/>
  <c r="AA127" i="8"/>
  <c r="Z127" i="8"/>
  <c r="Y127" i="8"/>
  <c r="X127" i="8"/>
  <c r="W127" i="8"/>
  <c r="V127" i="8"/>
  <c r="U127" i="8"/>
  <c r="T127" i="8"/>
  <c r="S127" i="8"/>
  <c r="R127" i="8"/>
  <c r="Q127" i="8"/>
  <c r="P127" i="8"/>
  <c r="O127" i="8"/>
  <c r="N127" i="8"/>
  <c r="M127" i="8"/>
  <c r="L127" i="8"/>
  <c r="K127" i="8"/>
  <c r="J127" i="8"/>
  <c r="I127" i="8"/>
  <c r="H127" i="8"/>
  <c r="AJ126" i="8"/>
  <c r="AI126" i="8"/>
  <c r="AH126" i="8"/>
  <c r="AG126" i="8"/>
  <c r="AF126" i="8"/>
  <c r="AE126" i="8"/>
  <c r="AD126" i="8"/>
  <c r="AC126" i="8"/>
  <c r="AB126" i="8"/>
  <c r="AA126" i="8"/>
  <c r="Z126" i="8"/>
  <c r="Y126" i="8"/>
  <c r="X126" i="8"/>
  <c r="W126" i="8"/>
  <c r="V126" i="8"/>
  <c r="U126" i="8"/>
  <c r="T126" i="8"/>
  <c r="S126" i="8"/>
  <c r="R126" i="8"/>
  <c r="Q126" i="8"/>
  <c r="P126" i="8"/>
  <c r="O126" i="8"/>
  <c r="N126" i="8"/>
  <c r="M126" i="8"/>
  <c r="L126" i="8"/>
  <c r="K126" i="8"/>
  <c r="J126" i="8"/>
  <c r="I126" i="8"/>
  <c r="H126" i="8"/>
  <c r="AJ125" i="8"/>
  <c r="AI125" i="8"/>
  <c r="AH125" i="8"/>
  <c r="AG125" i="8"/>
  <c r="AF125" i="8"/>
  <c r="AE125" i="8"/>
  <c r="AD125" i="8"/>
  <c r="AC125" i="8"/>
  <c r="AB125" i="8"/>
  <c r="AA125" i="8"/>
  <c r="Z125" i="8"/>
  <c r="Y125" i="8"/>
  <c r="X125" i="8"/>
  <c r="W125" i="8"/>
  <c r="V125" i="8"/>
  <c r="U125" i="8"/>
  <c r="T125" i="8"/>
  <c r="S125" i="8"/>
  <c r="R125" i="8"/>
  <c r="Q125" i="8"/>
  <c r="P125" i="8"/>
  <c r="O125" i="8"/>
  <c r="N125" i="8"/>
  <c r="M125" i="8"/>
  <c r="L125" i="8"/>
  <c r="K125" i="8"/>
  <c r="J125" i="8"/>
  <c r="I125" i="8"/>
  <c r="H125" i="8"/>
  <c r="AJ124" i="8"/>
  <c r="AI124" i="8"/>
  <c r="AH124" i="8"/>
  <c r="AG124" i="8"/>
  <c r="AF124" i="8"/>
  <c r="AE124" i="8"/>
  <c r="AD124" i="8"/>
  <c r="AC124" i="8"/>
  <c r="AB124" i="8"/>
  <c r="AA124" i="8"/>
  <c r="Z124" i="8"/>
  <c r="Y124" i="8"/>
  <c r="X124" i="8"/>
  <c r="W124" i="8"/>
  <c r="V124" i="8"/>
  <c r="U124" i="8"/>
  <c r="T124" i="8"/>
  <c r="S124" i="8"/>
  <c r="R124" i="8"/>
  <c r="Q124" i="8"/>
  <c r="P124" i="8"/>
  <c r="O124" i="8"/>
  <c r="N124" i="8"/>
  <c r="M124" i="8"/>
  <c r="L124" i="8"/>
  <c r="K124" i="8"/>
  <c r="J124" i="8"/>
  <c r="I124" i="8"/>
  <c r="H124" i="8"/>
  <c r="AJ123" i="8"/>
  <c r="AI123" i="8"/>
  <c r="AH123" i="8"/>
  <c r="AG123" i="8"/>
  <c r="AF123" i="8"/>
  <c r="AE123" i="8"/>
  <c r="AD123" i="8"/>
  <c r="AC123" i="8"/>
  <c r="AB123" i="8"/>
  <c r="AA123" i="8"/>
  <c r="Z123" i="8"/>
  <c r="Y123" i="8"/>
  <c r="X123" i="8"/>
  <c r="W123" i="8"/>
  <c r="V123" i="8"/>
  <c r="U123" i="8"/>
  <c r="T123" i="8"/>
  <c r="S123" i="8"/>
  <c r="R123" i="8"/>
  <c r="Q123" i="8"/>
  <c r="P123" i="8"/>
  <c r="O123" i="8"/>
  <c r="N123" i="8"/>
  <c r="M123" i="8"/>
  <c r="L123" i="8"/>
  <c r="K123" i="8"/>
  <c r="J123" i="8"/>
  <c r="I123" i="8"/>
  <c r="H123" i="8"/>
  <c r="AJ122" i="8"/>
  <c r="AI122" i="8"/>
  <c r="AH122" i="8"/>
  <c r="AG122" i="8"/>
  <c r="AF122" i="8"/>
  <c r="AE122" i="8"/>
  <c r="AD122" i="8"/>
  <c r="AC122" i="8"/>
  <c r="AB122" i="8"/>
  <c r="AA122" i="8"/>
  <c r="Z122" i="8"/>
  <c r="Y122" i="8"/>
  <c r="X122" i="8"/>
  <c r="W122" i="8"/>
  <c r="V122" i="8"/>
  <c r="U122" i="8"/>
  <c r="T122" i="8"/>
  <c r="S122" i="8"/>
  <c r="R122" i="8"/>
  <c r="Q122" i="8"/>
  <c r="P122" i="8"/>
  <c r="O122" i="8"/>
  <c r="N122" i="8"/>
  <c r="M122" i="8"/>
  <c r="L122" i="8"/>
  <c r="K122" i="8"/>
  <c r="J122" i="8"/>
  <c r="I122" i="8"/>
  <c r="H122" i="8"/>
  <c r="AJ121" i="8"/>
  <c r="AI121" i="8"/>
  <c r="AH121" i="8"/>
  <c r="AG121" i="8"/>
  <c r="AF121" i="8"/>
  <c r="AE121" i="8"/>
  <c r="AD121" i="8"/>
  <c r="AC121" i="8"/>
  <c r="AB121" i="8"/>
  <c r="AA121" i="8"/>
  <c r="Z121" i="8"/>
  <c r="Y121" i="8"/>
  <c r="X121" i="8"/>
  <c r="W121" i="8"/>
  <c r="V121" i="8"/>
  <c r="U121" i="8"/>
  <c r="T121" i="8"/>
  <c r="S121" i="8"/>
  <c r="R121" i="8"/>
  <c r="Q121" i="8"/>
  <c r="P121" i="8"/>
  <c r="O121" i="8"/>
  <c r="N121" i="8"/>
  <c r="M121" i="8"/>
  <c r="L121" i="8"/>
  <c r="K121" i="8"/>
  <c r="J121" i="8"/>
  <c r="I121" i="8"/>
  <c r="H121" i="8"/>
  <c r="AJ119" i="8"/>
  <c r="AI119" i="8"/>
  <c r="AH119" i="8"/>
  <c r="AG119" i="8"/>
  <c r="AF119" i="8"/>
  <c r="AE119" i="8"/>
  <c r="AD119" i="8"/>
  <c r="AC119" i="8"/>
  <c r="AB119" i="8"/>
  <c r="AA119" i="8"/>
  <c r="Z119" i="8"/>
  <c r="Y119" i="8"/>
  <c r="X119" i="8"/>
  <c r="W119" i="8"/>
  <c r="V119" i="8"/>
  <c r="U119" i="8"/>
  <c r="T119" i="8"/>
  <c r="S119" i="8"/>
  <c r="R119" i="8"/>
  <c r="Q119" i="8"/>
  <c r="P119" i="8"/>
  <c r="O119" i="8"/>
  <c r="N119" i="8"/>
  <c r="M119" i="8"/>
  <c r="L119" i="8"/>
  <c r="K119" i="8"/>
  <c r="J119" i="8"/>
  <c r="I119" i="8"/>
  <c r="H119" i="8"/>
  <c r="AJ118" i="8"/>
  <c r="AI118" i="8"/>
  <c r="AH118" i="8"/>
  <c r="AG118" i="8"/>
  <c r="AF118" i="8"/>
  <c r="AE118" i="8"/>
  <c r="AD118" i="8"/>
  <c r="AC118" i="8"/>
  <c r="AB118" i="8"/>
  <c r="AA118" i="8"/>
  <c r="Z118" i="8"/>
  <c r="Y118" i="8"/>
  <c r="X118" i="8"/>
  <c r="W118" i="8"/>
  <c r="V118" i="8"/>
  <c r="U118" i="8"/>
  <c r="T118" i="8"/>
  <c r="S118" i="8"/>
  <c r="R118" i="8"/>
  <c r="Q118" i="8"/>
  <c r="P118" i="8"/>
  <c r="O118" i="8"/>
  <c r="N118" i="8"/>
  <c r="M118" i="8"/>
  <c r="L118" i="8"/>
  <c r="K118" i="8"/>
  <c r="J118" i="8"/>
  <c r="I118" i="8"/>
  <c r="H118" i="8"/>
  <c r="AJ117" i="8"/>
  <c r="AI117" i="8"/>
  <c r="AH117" i="8"/>
  <c r="AG117" i="8"/>
  <c r="AF117" i="8"/>
  <c r="AE117" i="8"/>
  <c r="AD117" i="8"/>
  <c r="AC117" i="8"/>
  <c r="AB117" i="8"/>
  <c r="AA117" i="8"/>
  <c r="Z117" i="8"/>
  <c r="Y117" i="8"/>
  <c r="X117" i="8"/>
  <c r="W117" i="8"/>
  <c r="V117" i="8"/>
  <c r="U117" i="8"/>
  <c r="T117" i="8"/>
  <c r="S117" i="8"/>
  <c r="R117" i="8"/>
  <c r="Q117" i="8"/>
  <c r="P117" i="8"/>
  <c r="O117" i="8"/>
  <c r="N117" i="8"/>
  <c r="M117" i="8"/>
  <c r="L117" i="8"/>
  <c r="K117" i="8"/>
  <c r="J117" i="8"/>
  <c r="I117" i="8"/>
  <c r="H117" i="8"/>
  <c r="AJ116" i="8"/>
  <c r="AI116" i="8"/>
  <c r="AH116" i="8"/>
  <c r="AG116" i="8"/>
  <c r="AF116" i="8"/>
  <c r="AE116" i="8"/>
  <c r="AD116" i="8"/>
  <c r="AC116" i="8"/>
  <c r="AB116" i="8"/>
  <c r="AA116" i="8"/>
  <c r="Z116" i="8"/>
  <c r="Y116" i="8"/>
  <c r="X116" i="8"/>
  <c r="W116" i="8"/>
  <c r="V116" i="8"/>
  <c r="U116" i="8"/>
  <c r="T116" i="8"/>
  <c r="S116" i="8"/>
  <c r="R116" i="8"/>
  <c r="Q116" i="8"/>
  <c r="P116" i="8"/>
  <c r="O116" i="8"/>
  <c r="N116" i="8"/>
  <c r="M116" i="8"/>
  <c r="L116" i="8"/>
  <c r="K116" i="8"/>
  <c r="J116" i="8"/>
  <c r="I116" i="8"/>
  <c r="H116" i="8"/>
  <c r="AJ115" i="8"/>
  <c r="AI115" i="8"/>
  <c r="AH115" i="8"/>
  <c r="AG115" i="8"/>
  <c r="AF115" i="8"/>
  <c r="AE115" i="8"/>
  <c r="AD115" i="8"/>
  <c r="AC115" i="8"/>
  <c r="AB115" i="8"/>
  <c r="AA115" i="8"/>
  <c r="Z115" i="8"/>
  <c r="Y115" i="8"/>
  <c r="X115" i="8"/>
  <c r="W115" i="8"/>
  <c r="V115" i="8"/>
  <c r="U115" i="8"/>
  <c r="T115" i="8"/>
  <c r="S115" i="8"/>
  <c r="R115" i="8"/>
  <c r="Q115" i="8"/>
  <c r="P115" i="8"/>
  <c r="O115" i="8"/>
  <c r="N115" i="8"/>
  <c r="M115" i="8"/>
  <c r="L115" i="8"/>
  <c r="K115" i="8"/>
  <c r="J115" i="8"/>
  <c r="I115" i="8"/>
  <c r="H115" i="8"/>
  <c r="AJ113" i="8"/>
  <c r="AI113" i="8"/>
  <c r="AH113" i="8"/>
  <c r="AG113" i="8"/>
  <c r="AF113" i="8"/>
  <c r="AE113" i="8"/>
  <c r="AD113" i="8"/>
  <c r="AC113" i="8"/>
  <c r="AB113" i="8"/>
  <c r="AA113" i="8"/>
  <c r="Z113" i="8"/>
  <c r="Y113" i="8"/>
  <c r="X113" i="8"/>
  <c r="W113" i="8"/>
  <c r="V113" i="8"/>
  <c r="U113" i="8"/>
  <c r="T113" i="8"/>
  <c r="S113" i="8"/>
  <c r="R113" i="8"/>
  <c r="Q113" i="8"/>
  <c r="P113" i="8"/>
  <c r="O113" i="8"/>
  <c r="N113" i="8"/>
  <c r="M113" i="8"/>
  <c r="L113" i="8"/>
  <c r="K113" i="8"/>
  <c r="J113" i="8"/>
  <c r="I113" i="8"/>
  <c r="H113" i="8"/>
  <c r="AJ112" i="8"/>
  <c r="AI112" i="8"/>
  <c r="AH112" i="8"/>
  <c r="AG112" i="8"/>
  <c r="AF112" i="8"/>
  <c r="AE112" i="8"/>
  <c r="AD112" i="8"/>
  <c r="AC112" i="8"/>
  <c r="AB112" i="8"/>
  <c r="AA112" i="8"/>
  <c r="Z112" i="8"/>
  <c r="Y112" i="8"/>
  <c r="X112" i="8"/>
  <c r="W112" i="8"/>
  <c r="V112" i="8"/>
  <c r="U112" i="8"/>
  <c r="T112" i="8"/>
  <c r="S112" i="8"/>
  <c r="R112" i="8"/>
  <c r="Q112" i="8"/>
  <c r="P112" i="8"/>
  <c r="O112" i="8"/>
  <c r="N112" i="8"/>
  <c r="M112" i="8"/>
  <c r="L112" i="8"/>
  <c r="K112" i="8"/>
  <c r="J112" i="8"/>
  <c r="I112" i="8"/>
  <c r="H112" i="8"/>
  <c r="AJ111" i="8"/>
  <c r="AI111" i="8"/>
  <c r="AH111" i="8"/>
  <c r="AG111" i="8"/>
  <c r="AF111" i="8"/>
  <c r="AE111" i="8"/>
  <c r="AD111" i="8"/>
  <c r="AC111" i="8"/>
  <c r="AB111" i="8"/>
  <c r="AA111" i="8"/>
  <c r="Z111" i="8"/>
  <c r="Y111" i="8"/>
  <c r="X111" i="8"/>
  <c r="W111" i="8"/>
  <c r="V111" i="8"/>
  <c r="U111" i="8"/>
  <c r="T111" i="8"/>
  <c r="S111" i="8"/>
  <c r="R111" i="8"/>
  <c r="Q111" i="8"/>
  <c r="P111" i="8"/>
  <c r="O111" i="8"/>
  <c r="N111" i="8"/>
  <c r="M111" i="8"/>
  <c r="L111" i="8"/>
  <c r="K111" i="8"/>
  <c r="J111" i="8"/>
  <c r="I111" i="8"/>
  <c r="H111" i="8"/>
  <c r="AJ110" i="8"/>
  <c r="AI110" i="8"/>
  <c r="AH110" i="8"/>
  <c r="AG110" i="8"/>
  <c r="AF110" i="8"/>
  <c r="AE110" i="8"/>
  <c r="AD110" i="8"/>
  <c r="AC110" i="8"/>
  <c r="AB110" i="8"/>
  <c r="AA110" i="8"/>
  <c r="Z110" i="8"/>
  <c r="Y110" i="8"/>
  <c r="X110" i="8"/>
  <c r="W110" i="8"/>
  <c r="V110" i="8"/>
  <c r="U110" i="8"/>
  <c r="T110" i="8"/>
  <c r="S110" i="8"/>
  <c r="R110" i="8"/>
  <c r="Q110" i="8"/>
  <c r="P110" i="8"/>
  <c r="O110" i="8"/>
  <c r="N110" i="8"/>
  <c r="M110" i="8"/>
  <c r="L110" i="8"/>
  <c r="K110" i="8"/>
  <c r="J110" i="8"/>
  <c r="I110" i="8"/>
  <c r="H110" i="8"/>
  <c r="AJ109" i="8"/>
  <c r="AI109" i="8"/>
  <c r="AH109" i="8"/>
  <c r="AG109" i="8"/>
  <c r="AF109" i="8"/>
  <c r="AE109" i="8"/>
  <c r="AD109" i="8"/>
  <c r="AC109" i="8"/>
  <c r="AB109" i="8"/>
  <c r="AA109" i="8"/>
  <c r="Z109" i="8"/>
  <c r="Y109" i="8"/>
  <c r="X109" i="8"/>
  <c r="W109" i="8"/>
  <c r="V109" i="8"/>
  <c r="U109" i="8"/>
  <c r="T109" i="8"/>
  <c r="S109" i="8"/>
  <c r="R109" i="8"/>
  <c r="Q109" i="8"/>
  <c r="P109" i="8"/>
  <c r="O109" i="8"/>
  <c r="N109" i="8"/>
  <c r="M109" i="8"/>
  <c r="L109" i="8"/>
  <c r="K109" i="8"/>
  <c r="J109" i="8"/>
  <c r="I109" i="8"/>
  <c r="H109" i="8"/>
  <c r="AJ108" i="8"/>
  <c r="AI108" i="8"/>
  <c r="AH108" i="8"/>
  <c r="AG108" i="8"/>
  <c r="AF108" i="8"/>
  <c r="AE108" i="8"/>
  <c r="AD108" i="8"/>
  <c r="AC108" i="8"/>
  <c r="AB108" i="8"/>
  <c r="AA108" i="8"/>
  <c r="Z108" i="8"/>
  <c r="Y108" i="8"/>
  <c r="X108" i="8"/>
  <c r="W108" i="8"/>
  <c r="V108" i="8"/>
  <c r="U108" i="8"/>
  <c r="T108" i="8"/>
  <c r="S108" i="8"/>
  <c r="R108" i="8"/>
  <c r="Q108" i="8"/>
  <c r="P108" i="8"/>
  <c r="O108" i="8"/>
  <c r="N108" i="8"/>
  <c r="M108" i="8"/>
  <c r="L108" i="8"/>
  <c r="K108" i="8"/>
  <c r="J108" i="8"/>
  <c r="I108" i="8"/>
  <c r="H108" i="8"/>
  <c r="AJ107" i="8"/>
  <c r="AI107" i="8"/>
  <c r="AH107" i="8"/>
  <c r="AG107" i="8"/>
  <c r="AF107" i="8"/>
  <c r="AE107" i="8"/>
  <c r="AD107" i="8"/>
  <c r="AC107" i="8"/>
  <c r="AB107" i="8"/>
  <c r="AA107" i="8"/>
  <c r="Z107" i="8"/>
  <c r="Y107" i="8"/>
  <c r="X107" i="8"/>
  <c r="W107" i="8"/>
  <c r="V107" i="8"/>
  <c r="U107" i="8"/>
  <c r="T107" i="8"/>
  <c r="S107" i="8"/>
  <c r="R107" i="8"/>
  <c r="Q107" i="8"/>
  <c r="P107" i="8"/>
  <c r="O107" i="8"/>
  <c r="N107" i="8"/>
  <c r="M107" i="8"/>
  <c r="L107" i="8"/>
  <c r="K107" i="8"/>
  <c r="J107" i="8"/>
  <c r="I107" i="8"/>
  <c r="H107" i="8"/>
  <c r="AJ106" i="8"/>
  <c r="AI106" i="8"/>
  <c r="AH106" i="8"/>
  <c r="AG106" i="8"/>
  <c r="AF106" i="8"/>
  <c r="AE106" i="8"/>
  <c r="AD106" i="8"/>
  <c r="AC106" i="8"/>
  <c r="AB106" i="8"/>
  <c r="AA106" i="8"/>
  <c r="Z106" i="8"/>
  <c r="Y106" i="8"/>
  <c r="X106" i="8"/>
  <c r="W106" i="8"/>
  <c r="V106" i="8"/>
  <c r="U106" i="8"/>
  <c r="T106" i="8"/>
  <c r="S106" i="8"/>
  <c r="R106" i="8"/>
  <c r="Q106" i="8"/>
  <c r="P106" i="8"/>
  <c r="O106" i="8"/>
  <c r="N106" i="8"/>
  <c r="M106" i="8"/>
  <c r="L106" i="8"/>
  <c r="K106" i="8"/>
  <c r="J106" i="8"/>
  <c r="I106" i="8"/>
  <c r="H106" i="8"/>
  <c r="AJ105" i="8"/>
  <c r="AI105" i="8"/>
  <c r="AH105" i="8"/>
  <c r="AG105" i="8"/>
  <c r="AF105" i="8"/>
  <c r="AE105" i="8"/>
  <c r="AD105" i="8"/>
  <c r="AC105" i="8"/>
  <c r="AB105" i="8"/>
  <c r="AA105" i="8"/>
  <c r="Z105" i="8"/>
  <c r="Y105" i="8"/>
  <c r="X105" i="8"/>
  <c r="W105" i="8"/>
  <c r="V105" i="8"/>
  <c r="U105" i="8"/>
  <c r="T105" i="8"/>
  <c r="S105" i="8"/>
  <c r="R105" i="8"/>
  <c r="Q105" i="8"/>
  <c r="P105" i="8"/>
  <c r="O105" i="8"/>
  <c r="N105" i="8"/>
  <c r="M105" i="8"/>
  <c r="L105" i="8"/>
  <c r="K105" i="8"/>
  <c r="J105" i="8"/>
  <c r="I105" i="8"/>
  <c r="H105" i="8"/>
  <c r="AJ104" i="8"/>
  <c r="AI104" i="8"/>
  <c r="AH104" i="8"/>
  <c r="AG104" i="8"/>
  <c r="AF104" i="8"/>
  <c r="AE104" i="8"/>
  <c r="AD104" i="8"/>
  <c r="AC104" i="8"/>
  <c r="AB104" i="8"/>
  <c r="AA104" i="8"/>
  <c r="Z104" i="8"/>
  <c r="Y104" i="8"/>
  <c r="X104" i="8"/>
  <c r="W104" i="8"/>
  <c r="V104" i="8"/>
  <c r="U104" i="8"/>
  <c r="T104" i="8"/>
  <c r="S104" i="8"/>
  <c r="R104" i="8"/>
  <c r="Q104" i="8"/>
  <c r="P104" i="8"/>
  <c r="O104" i="8"/>
  <c r="N104" i="8"/>
  <c r="M104" i="8"/>
  <c r="L104" i="8"/>
  <c r="K104" i="8"/>
  <c r="J104" i="8"/>
  <c r="I104" i="8"/>
  <c r="H104" i="8"/>
  <c r="AJ103" i="8"/>
  <c r="AI103" i="8"/>
  <c r="AH103" i="8"/>
  <c r="AG103" i="8"/>
  <c r="AF103" i="8"/>
  <c r="AE103" i="8"/>
  <c r="AD103" i="8"/>
  <c r="AC103" i="8"/>
  <c r="AB103" i="8"/>
  <c r="AA103" i="8"/>
  <c r="Z103" i="8"/>
  <c r="Y103" i="8"/>
  <c r="X103" i="8"/>
  <c r="W103" i="8"/>
  <c r="V103" i="8"/>
  <c r="U103" i="8"/>
  <c r="T103" i="8"/>
  <c r="S103" i="8"/>
  <c r="R103" i="8"/>
  <c r="Q103" i="8"/>
  <c r="P103" i="8"/>
  <c r="O103" i="8"/>
  <c r="N103" i="8"/>
  <c r="M103" i="8"/>
  <c r="L103" i="8"/>
  <c r="K103" i="8"/>
  <c r="J103" i="8"/>
  <c r="I103" i="8"/>
  <c r="H103" i="8"/>
  <c r="AJ102" i="8"/>
  <c r="AI102" i="8"/>
  <c r="AH102" i="8"/>
  <c r="AG102" i="8"/>
  <c r="AF102" i="8"/>
  <c r="AE102" i="8"/>
  <c r="AD102" i="8"/>
  <c r="AC102" i="8"/>
  <c r="AB102" i="8"/>
  <c r="AA102" i="8"/>
  <c r="Z102" i="8"/>
  <c r="Y102" i="8"/>
  <c r="X102" i="8"/>
  <c r="W102" i="8"/>
  <c r="V102" i="8"/>
  <c r="U102" i="8"/>
  <c r="T102" i="8"/>
  <c r="S102" i="8"/>
  <c r="R102" i="8"/>
  <c r="Q102" i="8"/>
  <c r="P102" i="8"/>
  <c r="O102" i="8"/>
  <c r="N102" i="8"/>
  <c r="M102" i="8"/>
  <c r="L102" i="8"/>
  <c r="K102" i="8"/>
  <c r="J102" i="8"/>
  <c r="I102" i="8"/>
  <c r="H102" i="8"/>
  <c r="AJ100" i="8"/>
  <c r="AI100" i="8"/>
  <c r="AH100" i="8"/>
  <c r="AG100" i="8"/>
  <c r="AF100" i="8"/>
  <c r="AE100" i="8"/>
  <c r="AD100" i="8"/>
  <c r="AC100" i="8"/>
  <c r="AB100" i="8"/>
  <c r="AA100" i="8"/>
  <c r="Z100" i="8"/>
  <c r="Y100" i="8"/>
  <c r="X100" i="8"/>
  <c r="W100" i="8"/>
  <c r="V100" i="8"/>
  <c r="U100" i="8"/>
  <c r="T100" i="8"/>
  <c r="S100" i="8"/>
  <c r="R100" i="8"/>
  <c r="Q100" i="8"/>
  <c r="P100" i="8"/>
  <c r="O100" i="8"/>
  <c r="N100" i="8"/>
  <c r="M100" i="8"/>
  <c r="L100" i="8"/>
  <c r="K100" i="8"/>
  <c r="J100" i="8"/>
  <c r="I100" i="8"/>
  <c r="H100" i="8"/>
  <c r="AJ99" i="8"/>
  <c r="AI99" i="8"/>
  <c r="AH99" i="8"/>
  <c r="AG99" i="8"/>
  <c r="AF99" i="8"/>
  <c r="AE99" i="8"/>
  <c r="AD99" i="8"/>
  <c r="AC99" i="8"/>
  <c r="AB99" i="8"/>
  <c r="AA99" i="8"/>
  <c r="Z99" i="8"/>
  <c r="Y99" i="8"/>
  <c r="X99" i="8"/>
  <c r="W99" i="8"/>
  <c r="V99" i="8"/>
  <c r="U99" i="8"/>
  <c r="T99" i="8"/>
  <c r="S99" i="8"/>
  <c r="R99" i="8"/>
  <c r="Q99" i="8"/>
  <c r="P99" i="8"/>
  <c r="O99" i="8"/>
  <c r="N99" i="8"/>
  <c r="M99" i="8"/>
  <c r="L99" i="8"/>
  <c r="K99" i="8"/>
  <c r="J99" i="8"/>
  <c r="I99" i="8"/>
  <c r="H99" i="8"/>
  <c r="AJ98" i="8"/>
  <c r="AI98" i="8"/>
  <c r="AH98" i="8"/>
  <c r="AG98" i="8"/>
  <c r="AF98" i="8"/>
  <c r="AE98" i="8"/>
  <c r="AD98" i="8"/>
  <c r="AC98" i="8"/>
  <c r="AB98" i="8"/>
  <c r="AA98" i="8"/>
  <c r="Z98" i="8"/>
  <c r="Y98" i="8"/>
  <c r="X98" i="8"/>
  <c r="W98" i="8"/>
  <c r="V98" i="8"/>
  <c r="U98" i="8"/>
  <c r="T98" i="8"/>
  <c r="S98" i="8"/>
  <c r="R98" i="8"/>
  <c r="Q98" i="8"/>
  <c r="P98" i="8"/>
  <c r="O98" i="8"/>
  <c r="N98" i="8"/>
  <c r="M98" i="8"/>
  <c r="L98" i="8"/>
  <c r="K98" i="8"/>
  <c r="J98" i="8"/>
  <c r="I98" i="8"/>
  <c r="H98" i="8"/>
  <c r="AJ97" i="8"/>
  <c r="AI97" i="8"/>
  <c r="AH97" i="8"/>
  <c r="AG97" i="8"/>
  <c r="AF97" i="8"/>
  <c r="AE97" i="8"/>
  <c r="AD97" i="8"/>
  <c r="AC97" i="8"/>
  <c r="AB97" i="8"/>
  <c r="AA97" i="8"/>
  <c r="Z97" i="8"/>
  <c r="Y97" i="8"/>
  <c r="X97" i="8"/>
  <c r="W97" i="8"/>
  <c r="V97" i="8"/>
  <c r="U97" i="8"/>
  <c r="T97" i="8"/>
  <c r="S97" i="8"/>
  <c r="R97" i="8"/>
  <c r="Q97" i="8"/>
  <c r="P97" i="8"/>
  <c r="O97" i="8"/>
  <c r="N97" i="8"/>
  <c r="M97" i="8"/>
  <c r="L97" i="8"/>
  <c r="K97" i="8"/>
  <c r="J97" i="8"/>
  <c r="I97" i="8"/>
  <c r="H97" i="8"/>
  <c r="AJ96" i="8"/>
  <c r="AI96" i="8"/>
  <c r="AH96" i="8"/>
  <c r="AG96" i="8"/>
  <c r="AF96" i="8"/>
  <c r="AE96" i="8"/>
  <c r="AD96" i="8"/>
  <c r="AC96" i="8"/>
  <c r="AB96" i="8"/>
  <c r="AA96" i="8"/>
  <c r="Z96" i="8"/>
  <c r="Y96" i="8"/>
  <c r="X96" i="8"/>
  <c r="W96" i="8"/>
  <c r="V96" i="8"/>
  <c r="U96" i="8"/>
  <c r="T96" i="8"/>
  <c r="S96" i="8"/>
  <c r="R96" i="8"/>
  <c r="Q96" i="8"/>
  <c r="P96" i="8"/>
  <c r="O96" i="8"/>
  <c r="N96" i="8"/>
  <c r="M96" i="8"/>
  <c r="L96" i="8"/>
  <c r="K96" i="8"/>
  <c r="J96" i="8"/>
  <c r="I96" i="8"/>
  <c r="H96" i="8"/>
  <c r="AJ95" i="8"/>
  <c r="AI95" i="8"/>
  <c r="AH95" i="8"/>
  <c r="AG95" i="8"/>
  <c r="AF95" i="8"/>
  <c r="AE95" i="8"/>
  <c r="AD95" i="8"/>
  <c r="AC95" i="8"/>
  <c r="AB95" i="8"/>
  <c r="AA95" i="8"/>
  <c r="Z95" i="8"/>
  <c r="Y95" i="8"/>
  <c r="X95" i="8"/>
  <c r="W95" i="8"/>
  <c r="V95" i="8"/>
  <c r="U95" i="8"/>
  <c r="T95" i="8"/>
  <c r="S95" i="8"/>
  <c r="R95" i="8"/>
  <c r="Q95" i="8"/>
  <c r="P95" i="8"/>
  <c r="O95" i="8"/>
  <c r="N95" i="8"/>
  <c r="M95" i="8"/>
  <c r="L95" i="8"/>
  <c r="K95" i="8"/>
  <c r="J95" i="8"/>
  <c r="I95" i="8"/>
  <c r="H95" i="8"/>
  <c r="AJ94" i="8"/>
  <c r="AI94" i="8"/>
  <c r="AH94" i="8"/>
  <c r="AG94" i="8"/>
  <c r="AF94" i="8"/>
  <c r="AE94" i="8"/>
  <c r="AD94" i="8"/>
  <c r="AC94" i="8"/>
  <c r="AB94" i="8"/>
  <c r="AA94" i="8"/>
  <c r="Z94" i="8"/>
  <c r="Y94" i="8"/>
  <c r="X94" i="8"/>
  <c r="W94" i="8"/>
  <c r="V94" i="8"/>
  <c r="U94" i="8"/>
  <c r="T94" i="8"/>
  <c r="S94" i="8"/>
  <c r="R94" i="8"/>
  <c r="Q94" i="8"/>
  <c r="P94" i="8"/>
  <c r="O94" i="8"/>
  <c r="N94" i="8"/>
  <c r="M94" i="8"/>
  <c r="L94" i="8"/>
  <c r="K94" i="8"/>
  <c r="J94" i="8"/>
  <c r="I94" i="8"/>
  <c r="H94" i="8"/>
  <c r="AJ93" i="8"/>
  <c r="AI93" i="8"/>
  <c r="AH93" i="8"/>
  <c r="AG93" i="8"/>
  <c r="AF93" i="8"/>
  <c r="AE93" i="8"/>
  <c r="AD93" i="8"/>
  <c r="AC93" i="8"/>
  <c r="AB93" i="8"/>
  <c r="AA93" i="8"/>
  <c r="Z93" i="8"/>
  <c r="Y93" i="8"/>
  <c r="X93" i="8"/>
  <c r="W93" i="8"/>
  <c r="V93" i="8"/>
  <c r="U93" i="8"/>
  <c r="T93" i="8"/>
  <c r="S93" i="8"/>
  <c r="R93" i="8"/>
  <c r="Q93" i="8"/>
  <c r="P93" i="8"/>
  <c r="O93" i="8"/>
  <c r="N93" i="8"/>
  <c r="M93" i="8"/>
  <c r="L93" i="8"/>
  <c r="K93" i="8"/>
  <c r="J93" i="8"/>
  <c r="I93" i="8"/>
  <c r="H93" i="8"/>
  <c r="AJ91" i="8"/>
  <c r="AI91" i="8"/>
  <c r="AH91" i="8"/>
  <c r="AG91" i="8"/>
  <c r="AF91" i="8"/>
  <c r="AE91" i="8"/>
  <c r="AD91" i="8"/>
  <c r="AC91" i="8"/>
  <c r="AB91" i="8"/>
  <c r="AA91" i="8"/>
  <c r="Z91" i="8"/>
  <c r="Y91" i="8"/>
  <c r="X91" i="8"/>
  <c r="W91" i="8"/>
  <c r="V91" i="8"/>
  <c r="U91" i="8"/>
  <c r="T91" i="8"/>
  <c r="S91" i="8"/>
  <c r="R91" i="8"/>
  <c r="Q91" i="8"/>
  <c r="P91" i="8"/>
  <c r="O91" i="8"/>
  <c r="N91" i="8"/>
  <c r="M91" i="8"/>
  <c r="L91" i="8"/>
  <c r="K91" i="8"/>
  <c r="J91" i="8"/>
  <c r="I91" i="8"/>
  <c r="H91" i="8"/>
  <c r="AJ90" i="8"/>
  <c r="AI90" i="8"/>
  <c r="AH90" i="8"/>
  <c r="AG90" i="8"/>
  <c r="AF90" i="8"/>
  <c r="AE90" i="8"/>
  <c r="AD90" i="8"/>
  <c r="AC90" i="8"/>
  <c r="AB90" i="8"/>
  <c r="AA90" i="8"/>
  <c r="Z90" i="8"/>
  <c r="Y90" i="8"/>
  <c r="X90" i="8"/>
  <c r="W90" i="8"/>
  <c r="V90" i="8"/>
  <c r="U90" i="8"/>
  <c r="T90" i="8"/>
  <c r="S90" i="8"/>
  <c r="R90" i="8"/>
  <c r="Q90" i="8"/>
  <c r="P90" i="8"/>
  <c r="O90" i="8"/>
  <c r="N90" i="8"/>
  <c r="M90" i="8"/>
  <c r="L90" i="8"/>
  <c r="K90" i="8"/>
  <c r="J90" i="8"/>
  <c r="I90" i="8"/>
  <c r="H90" i="8"/>
  <c r="AJ89" i="8"/>
  <c r="AI89" i="8"/>
  <c r="AH89" i="8"/>
  <c r="AG89" i="8"/>
  <c r="AF89" i="8"/>
  <c r="AE89" i="8"/>
  <c r="AD89" i="8"/>
  <c r="AC89" i="8"/>
  <c r="AB89" i="8"/>
  <c r="AA89" i="8"/>
  <c r="Z89" i="8"/>
  <c r="Y89" i="8"/>
  <c r="X89" i="8"/>
  <c r="W89" i="8"/>
  <c r="V89" i="8"/>
  <c r="U89" i="8"/>
  <c r="T89" i="8"/>
  <c r="S89" i="8"/>
  <c r="R89" i="8"/>
  <c r="Q89" i="8"/>
  <c r="P89" i="8"/>
  <c r="O89" i="8"/>
  <c r="N89" i="8"/>
  <c r="M89" i="8"/>
  <c r="L89" i="8"/>
  <c r="K89" i="8"/>
  <c r="J89" i="8"/>
  <c r="I89" i="8"/>
  <c r="H89" i="8"/>
  <c r="AJ88" i="8"/>
  <c r="AI88" i="8"/>
  <c r="AH88" i="8"/>
  <c r="AG88" i="8"/>
  <c r="AF88" i="8"/>
  <c r="AE88" i="8"/>
  <c r="AD88" i="8"/>
  <c r="AC88" i="8"/>
  <c r="AB88" i="8"/>
  <c r="AA88" i="8"/>
  <c r="Z88" i="8"/>
  <c r="Y88" i="8"/>
  <c r="X88" i="8"/>
  <c r="W88" i="8"/>
  <c r="V88" i="8"/>
  <c r="U88" i="8"/>
  <c r="T88" i="8"/>
  <c r="S88" i="8"/>
  <c r="R88" i="8"/>
  <c r="Q88" i="8"/>
  <c r="P88" i="8"/>
  <c r="O88" i="8"/>
  <c r="N88" i="8"/>
  <c r="M88" i="8"/>
  <c r="L88" i="8"/>
  <c r="K88" i="8"/>
  <c r="J88" i="8"/>
  <c r="I88" i="8"/>
  <c r="H88" i="8"/>
  <c r="AJ87" i="8"/>
  <c r="AI87" i="8"/>
  <c r="AH87" i="8"/>
  <c r="AG87" i="8"/>
  <c r="AF87" i="8"/>
  <c r="AE87" i="8"/>
  <c r="AD87" i="8"/>
  <c r="AC87" i="8"/>
  <c r="AB87" i="8"/>
  <c r="AA87" i="8"/>
  <c r="Z87" i="8"/>
  <c r="Y87" i="8"/>
  <c r="X87" i="8"/>
  <c r="W87" i="8"/>
  <c r="V87" i="8"/>
  <c r="U87" i="8"/>
  <c r="T87" i="8"/>
  <c r="S87" i="8"/>
  <c r="R87" i="8"/>
  <c r="Q87" i="8"/>
  <c r="P87" i="8"/>
  <c r="O87" i="8"/>
  <c r="N87" i="8"/>
  <c r="M87" i="8"/>
  <c r="L87" i="8"/>
  <c r="K87" i="8"/>
  <c r="J87" i="8"/>
  <c r="I87" i="8"/>
  <c r="H87" i="8"/>
  <c r="AJ86" i="8"/>
  <c r="AI86" i="8"/>
  <c r="AH86" i="8"/>
  <c r="AG86" i="8"/>
  <c r="AF86" i="8"/>
  <c r="AE86" i="8"/>
  <c r="AD86" i="8"/>
  <c r="AC86" i="8"/>
  <c r="AB86" i="8"/>
  <c r="AA86" i="8"/>
  <c r="Z86" i="8"/>
  <c r="Y86" i="8"/>
  <c r="X86" i="8"/>
  <c r="W86" i="8"/>
  <c r="V86" i="8"/>
  <c r="U86" i="8"/>
  <c r="T86" i="8"/>
  <c r="S86" i="8"/>
  <c r="R86" i="8"/>
  <c r="Q86" i="8"/>
  <c r="P86" i="8"/>
  <c r="O86" i="8"/>
  <c r="N86" i="8"/>
  <c r="M86" i="8"/>
  <c r="L86" i="8"/>
  <c r="K86" i="8"/>
  <c r="J86" i="8"/>
  <c r="I86" i="8"/>
  <c r="H86" i="8"/>
  <c r="AJ85" i="8"/>
  <c r="AI85" i="8"/>
  <c r="AH85" i="8"/>
  <c r="AG85" i="8"/>
  <c r="AF85" i="8"/>
  <c r="AE85" i="8"/>
  <c r="AD85" i="8"/>
  <c r="AC85" i="8"/>
  <c r="AB85" i="8"/>
  <c r="AA85" i="8"/>
  <c r="Z85" i="8"/>
  <c r="Y85" i="8"/>
  <c r="X85" i="8"/>
  <c r="W85" i="8"/>
  <c r="V85" i="8"/>
  <c r="U85" i="8"/>
  <c r="T85" i="8"/>
  <c r="S85" i="8"/>
  <c r="R85" i="8"/>
  <c r="Q85" i="8"/>
  <c r="P85" i="8"/>
  <c r="O85" i="8"/>
  <c r="N85" i="8"/>
  <c r="M85" i="8"/>
  <c r="L85" i="8"/>
  <c r="K85" i="8"/>
  <c r="J85" i="8"/>
  <c r="I85" i="8"/>
  <c r="H85" i="8"/>
  <c r="AJ84" i="8"/>
  <c r="AI84" i="8"/>
  <c r="AH84" i="8"/>
  <c r="AG84" i="8"/>
  <c r="AF84" i="8"/>
  <c r="AE84" i="8"/>
  <c r="AD84" i="8"/>
  <c r="AC84" i="8"/>
  <c r="AB84" i="8"/>
  <c r="AA84" i="8"/>
  <c r="Z84" i="8"/>
  <c r="Y84" i="8"/>
  <c r="X84" i="8"/>
  <c r="W84" i="8"/>
  <c r="V84" i="8"/>
  <c r="U84" i="8"/>
  <c r="T84" i="8"/>
  <c r="S84" i="8"/>
  <c r="R84" i="8"/>
  <c r="Q84" i="8"/>
  <c r="P84" i="8"/>
  <c r="O84" i="8"/>
  <c r="N84" i="8"/>
  <c r="M84" i="8"/>
  <c r="L84" i="8"/>
  <c r="K84" i="8"/>
  <c r="J84" i="8"/>
  <c r="I84" i="8"/>
  <c r="H84" i="8"/>
  <c r="AJ83" i="8"/>
  <c r="AI83" i="8"/>
  <c r="AH83" i="8"/>
  <c r="AG83" i="8"/>
  <c r="AF83" i="8"/>
  <c r="AE83" i="8"/>
  <c r="AD83" i="8"/>
  <c r="AC83" i="8"/>
  <c r="AB83" i="8"/>
  <c r="AA83" i="8"/>
  <c r="Z83" i="8"/>
  <c r="Y83" i="8"/>
  <c r="X83" i="8"/>
  <c r="W83" i="8"/>
  <c r="V83" i="8"/>
  <c r="U83" i="8"/>
  <c r="T83" i="8"/>
  <c r="S83" i="8"/>
  <c r="R83" i="8"/>
  <c r="Q83" i="8"/>
  <c r="P83" i="8"/>
  <c r="O83" i="8"/>
  <c r="N83" i="8"/>
  <c r="M83" i="8"/>
  <c r="L83" i="8"/>
  <c r="K83" i="8"/>
  <c r="J83" i="8"/>
  <c r="I83" i="8"/>
  <c r="H83" i="8"/>
  <c r="AJ82" i="8"/>
  <c r="AI82" i="8"/>
  <c r="AH82" i="8"/>
  <c r="AG82" i="8"/>
  <c r="AF82" i="8"/>
  <c r="AE82" i="8"/>
  <c r="AD82" i="8"/>
  <c r="AC82" i="8"/>
  <c r="AB82" i="8"/>
  <c r="AA82" i="8"/>
  <c r="Z82" i="8"/>
  <c r="Y82" i="8"/>
  <c r="X82" i="8"/>
  <c r="W82" i="8"/>
  <c r="V82" i="8"/>
  <c r="U82" i="8"/>
  <c r="T82" i="8"/>
  <c r="S82" i="8"/>
  <c r="R82" i="8"/>
  <c r="Q82" i="8"/>
  <c r="P82" i="8"/>
  <c r="O82" i="8"/>
  <c r="N82" i="8"/>
  <c r="M82" i="8"/>
  <c r="L82" i="8"/>
  <c r="K82" i="8"/>
  <c r="J82" i="8"/>
  <c r="I82" i="8"/>
  <c r="H82" i="8"/>
  <c r="AJ81" i="8"/>
  <c r="AI81" i="8"/>
  <c r="AH81" i="8"/>
  <c r="AG81" i="8"/>
  <c r="AF81" i="8"/>
  <c r="AE81" i="8"/>
  <c r="AD81" i="8"/>
  <c r="AC81" i="8"/>
  <c r="AB81" i="8"/>
  <c r="AA81" i="8"/>
  <c r="Z81" i="8"/>
  <c r="Y81" i="8"/>
  <c r="X81" i="8"/>
  <c r="W81" i="8"/>
  <c r="V81" i="8"/>
  <c r="U81" i="8"/>
  <c r="T81" i="8"/>
  <c r="S81" i="8"/>
  <c r="R81" i="8"/>
  <c r="Q81" i="8"/>
  <c r="P81" i="8"/>
  <c r="O81" i="8"/>
  <c r="N81" i="8"/>
  <c r="M81" i="8"/>
  <c r="L81" i="8"/>
  <c r="K81" i="8"/>
  <c r="J81" i="8"/>
  <c r="I81" i="8"/>
  <c r="H81" i="8"/>
  <c r="AJ80" i="8"/>
  <c r="AI80" i="8"/>
  <c r="AH80" i="8"/>
  <c r="AG80" i="8"/>
  <c r="AF80" i="8"/>
  <c r="AE80" i="8"/>
  <c r="AD80" i="8"/>
  <c r="AC80" i="8"/>
  <c r="AB80" i="8"/>
  <c r="AA80" i="8"/>
  <c r="Z80" i="8"/>
  <c r="Y80" i="8"/>
  <c r="X80" i="8"/>
  <c r="W80" i="8"/>
  <c r="V80" i="8"/>
  <c r="U80" i="8"/>
  <c r="T80" i="8"/>
  <c r="S80" i="8"/>
  <c r="R80" i="8"/>
  <c r="Q80" i="8"/>
  <c r="P80" i="8"/>
  <c r="O80" i="8"/>
  <c r="N80" i="8"/>
  <c r="M80" i="8"/>
  <c r="L80" i="8"/>
  <c r="K80" i="8"/>
  <c r="J80" i="8"/>
  <c r="I80" i="8"/>
  <c r="H80" i="8"/>
  <c r="AJ78" i="8"/>
  <c r="AI78" i="8"/>
  <c r="AH78" i="8"/>
  <c r="AG78" i="8"/>
  <c r="AF78" i="8"/>
  <c r="AE78" i="8"/>
  <c r="AD78" i="8"/>
  <c r="AC78" i="8"/>
  <c r="AB78" i="8"/>
  <c r="AA78" i="8"/>
  <c r="Z78" i="8"/>
  <c r="Y78" i="8"/>
  <c r="X78" i="8"/>
  <c r="W78" i="8"/>
  <c r="V78" i="8"/>
  <c r="U78" i="8"/>
  <c r="T78" i="8"/>
  <c r="S78" i="8"/>
  <c r="R78" i="8"/>
  <c r="Q78" i="8"/>
  <c r="P78" i="8"/>
  <c r="O78" i="8"/>
  <c r="N78" i="8"/>
  <c r="M78" i="8"/>
  <c r="L78" i="8"/>
  <c r="K78" i="8"/>
  <c r="J78" i="8"/>
  <c r="I78" i="8"/>
  <c r="H78" i="8"/>
  <c r="AJ77" i="8"/>
  <c r="AI77" i="8"/>
  <c r="AH77" i="8"/>
  <c r="AG77" i="8"/>
  <c r="AF77" i="8"/>
  <c r="AE77" i="8"/>
  <c r="AD77" i="8"/>
  <c r="AC77" i="8"/>
  <c r="AB77" i="8"/>
  <c r="AA77" i="8"/>
  <c r="Z77" i="8"/>
  <c r="Y77" i="8"/>
  <c r="X77" i="8"/>
  <c r="W77" i="8"/>
  <c r="V77" i="8"/>
  <c r="U77" i="8"/>
  <c r="T77" i="8"/>
  <c r="S77" i="8"/>
  <c r="R77" i="8"/>
  <c r="Q77" i="8"/>
  <c r="P77" i="8"/>
  <c r="O77" i="8"/>
  <c r="N77" i="8"/>
  <c r="M77" i="8"/>
  <c r="L77" i="8"/>
  <c r="K77" i="8"/>
  <c r="J77" i="8"/>
  <c r="I77" i="8"/>
  <c r="H77" i="8"/>
  <c r="AJ76" i="8"/>
  <c r="AI76" i="8"/>
  <c r="AH76" i="8"/>
  <c r="AG76" i="8"/>
  <c r="AF76" i="8"/>
  <c r="AE76" i="8"/>
  <c r="AD76" i="8"/>
  <c r="AC76" i="8"/>
  <c r="AB76" i="8"/>
  <c r="AA76" i="8"/>
  <c r="Z76" i="8"/>
  <c r="Y76" i="8"/>
  <c r="X76" i="8"/>
  <c r="W76" i="8"/>
  <c r="V76" i="8"/>
  <c r="U76" i="8"/>
  <c r="T76" i="8"/>
  <c r="S76" i="8"/>
  <c r="R76" i="8"/>
  <c r="Q76" i="8"/>
  <c r="P76" i="8"/>
  <c r="O76" i="8"/>
  <c r="N76" i="8"/>
  <c r="M76" i="8"/>
  <c r="L76" i="8"/>
  <c r="K76" i="8"/>
  <c r="J76" i="8"/>
  <c r="I76" i="8"/>
  <c r="H76" i="8"/>
  <c r="AJ75" i="8"/>
  <c r="AI75" i="8"/>
  <c r="AH75" i="8"/>
  <c r="AG75" i="8"/>
  <c r="AF75" i="8"/>
  <c r="AE75" i="8"/>
  <c r="AD75" i="8"/>
  <c r="AC75" i="8"/>
  <c r="AB75" i="8"/>
  <c r="AA75" i="8"/>
  <c r="Z75" i="8"/>
  <c r="Y75" i="8"/>
  <c r="X75" i="8"/>
  <c r="W75" i="8"/>
  <c r="V75" i="8"/>
  <c r="U75" i="8"/>
  <c r="T75" i="8"/>
  <c r="S75" i="8"/>
  <c r="R75" i="8"/>
  <c r="Q75" i="8"/>
  <c r="P75" i="8"/>
  <c r="O75" i="8"/>
  <c r="N75" i="8"/>
  <c r="M75" i="8"/>
  <c r="L75" i="8"/>
  <c r="K75" i="8"/>
  <c r="J75" i="8"/>
  <c r="I75" i="8"/>
  <c r="H75" i="8"/>
  <c r="AJ74" i="8"/>
  <c r="AI74" i="8"/>
  <c r="AH74" i="8"/>
  <c r="AG74" i="8"/>
  <c r="AF74" i="8"/>
  <c r="AE74" i="8"/>
  <c r="AD74" i="8"/>
  <c r="AC74" i="8"/>
  <c r="AB74" i="8"/>
  <c r="AA74" i="8"/>
  <c r="Z74" i="8"/>
  <c r="Y74" i="8"/>
  <c r="X74" i="8"/>
  <c r="W74" i="8"/>
  <c r="V74" i="8"/>
  <c r="U74" i="8"/>
  <c r="T74" i="8"/>
  <c r="S74" i="8"/>
  <c r="R74" i="8"/>
  <c r="Q74" i="8"/>
  <c r="P74" i="8"/>
  <c r="O74" i="8"/>
  <c r="N74" i="8"/>
  <c r="M74" i="8"/>
  <c r="L74" i="8"/>
  <c r="K74" i="8"/>
  <c r="J74" i="8"/>
  <c r="I74" i="8"/>
  <c r="H74" i="8"/>
  <c r="AJ73" i="8"/>
  <c r="AI73" i="8"/>
  <c r="AH73" i="8"/>
  <c r="AG73" i="8"/>
  <c r="AF73" i="8"/>
  <c r="AE73" i="8"/>
  <c r="AD73" i="8"/>
  <c r="AC73" i="8"/>
  <c r="AB73" i="8"/>
  <c r="AA73" i="8"/>
  <c r="Z73" i="8"/>
  <c r="Y73" i="8"/>
  <c r="X73" i="8"/>
  <c r="W73" i="8"/>
  <c r="V73" i="8"/>
  <c r="U73" i="8"/>
  <c r="T73" i="8"/>
  <c r="S73" i="8"/>
  <c r="R73" i="8"/>
  <c r="Q73" i="8"/>
  <c r="P73" i="8"/>
  <c r="O73" i="8"/>
  <c r="N73" i="8"/>
  <c r="M73" i="8"/>
  <c r="L73" i="8"/>
  <c r="K73" i="8"/>
  <c r="J73" i="8"/>
  <c r="I73" i="8"/>
  <c r="H73" i="8"/>
  <c r="AJ72" i="8"/>
  <c r="AI72" i="8"/>
  <c r="AH72" i="8"/>
  <c r="AG72" i="8"/>
  <c r="AF72" i="8"/>
  <c r="AE72" i="8"/>
  <c r="AD72" i="8"/>
  <c r="AC72" i="8"/>
  <c r="AB72" i="8"/>
  <c r="AA72" i="8"/>
  <c r="Z72" i="8"/>
  <c r="Y72" i="8"/>
  <c r="X72" i="8"/>
  <c r="W72" i="8"/>
  <c r="V72" i="8"/>
  <c r="U72" i="8"/>
  <c r="T72" i="8"/>
  <c r="S72" i="8"/>
  <c r="R72" i="8"/>
  <c r="Q72" i="8"/>
  <c r="P72" i="8"/>
  <c r="O72" i="8"/>
  <c r="N72" i="8"/>
  <c r="M72" i="8"/>
  <c r="L72" i="8"/>
  <c r="K72" i="8"/>
  <c r="J72" i="8"/>
  <c r="I72" i="8"/>
  <c r="H72" i="8"/>
  <c r="AJ71" i="8"/>
  <c r="AI71" i="8"/>
  <c r="AH71" i="8"/>
  <c r="AG71" i="8"/>
  <c r="AF71" i="8"/>
  <c r="AE71" i="8"/>
  <c r="AD71" i="8"/>
  <c r="AC71" i="8"/>
  <c r="AB71" i="8"/>
  <c r="AA71" i="8"/>
  <c r="Z71" i="8"/>
  <c r="Y71" i="8"/>
  <c r="X71" i="8"/>
  <c r="W71" i="8"/>
  <c r="V71" i="8"/>
  <c r="U71" i="8"/>
  <c r="T71" i="8"/>
  <c r="S71" i="8"/>
  <c r="R71" i="8"/>
  <c r="Q71" i="8"/>
  <c r="P71" i="8"/>
  <c r="O71" i="8"/>
  <c r="N71" i="8"/>
  <c r="M71" i="8"/>
  <c r="L71" i="8"/>
  <c r="K71" i="8"/>
  <c r="J71" i="8"/>
  <c r="I71" i="8"/>
  <c r="H71" i="8"/>
  <c r="AJ70" i="8"/>
  <c r="AI70" i="8"/>
  <c r="AH70" i="8"/>
  <c r="AG70" i="8"/>
  <c r="AF70" i="8"/>
  <c r="AE70" i="8"/>
  <c r="AD70" i="8"/>
  <c r="AC70" i="8"/>
  <c r="AB70" i="8"/>
  <c r="AA70" i="8"/>
  <c r="Z70" i="8"/>
  <c r="Y70" i="8"/>
  <c r="X70" i="8"/>
  <c r="W70" i="8"/>
  <c r="V70" i="8"/>
  <c r="U70" i="8"/>
  <c r="T70" i="8"/>
  <c r="S70" i="8"/>
  <c r="R70" i="8"/>
  <c r="Q70" i="8"/>
  <c r="P70" i="8"/>
  <c r="O70" i="8"/>
  <c r="N70" i="8"/>
  <c r="M70" i="8"/>
  <c r="L70" i="8"/>
  <c r="K70" i="8"/>
  <c r="J70" i="8"/>
  <c r="I70" i="8"/>
  <c r="H70" i="8"/>
  <c r="AJ69" i="8"/>
  <c r="AI69" i="8"/>
  <c r="AH69" i="8"/>
  <c r="AG69" i="8"/>
  <c r="AF69" i="8"/>
  <c r="AE69" i="8"/>
  <c r="AD69" i="8"/>
  <c r="AC69" i="8"/>
  <c r="AB69" i="8"/>
  <c r="AA69" i="8"/>
  <c r="Z69" i="8"/>
  <c r="Y69" i="8"/>
  <c r="X69" i="8"/>
  <c r="W69" i="8"/>
  <c r="V69" i="8"/>
  <c r="U69" i="8"/>
  <c r="T69" i="8"/>
  <c r="S69" i="8"/>
  <c r="R69" i="8"/>
  <c r="Q69" i="8"/>
  <c r="P69" i="8"/>
  <c r="O69" i="8"/>
  <c r="N69" i="8"/>
  <c r="M69" i="8"/>
  <c r="L69" i="8"/>
  <c r="K69" i="8"/>
  <c r="J69" i="8"/>
  <c r="I69" i="8"/>
  <c r="H69" i="8"/>
  <c r="AJ68" i="8"/>
  <c r="AI68" i="8"/>
  <c r="AH68" i="8"/>
  <c r="AG68" i="8"/>
  <c r="AF68" i="8"/>
  <c r="AE68" i="8"/>
  <c r="AD68" i="8"/>
  <c r="AC68" i="8"/>
  <c r="AB68" i="8"/>
  <c r="AA68" i="8"/>
  <c r="Z68" i="8"/>
  <c r="Y68" i="8"/>
  <c r="X68" i="8"/>
  <c r="W68" i="8"/>
  <c r="V68" i="8"/>
  <c r="U68" i="8"/>
  <c r="T68" i="8"/>
  <c r="S68" i="8"/>
  <c r="R68" i="8"/>
  <c r="Q68" i="8"/>
  <c r="P68" i="8"/>
  <c r="O68" i="8"/>
  <c r="N68" i="8"/>
  <c r="M68" i="8"/>
  <c r="L68" i="8"/>
  <c r="K68" i="8"/>
  <c r="J68" i="8"/>
  <c r="I68" i="8"/>
  <c r="H68" i="8"/>
  <c r="AJ67" i="8"/>
  <c r="AI67" i="8"/>
  <c r="AH67" i="8"/>
  <c r="AG67" i="8"/>
  <c r="AF67" i="8"/>
  <c r="AE67" i="8"/>
  <c r="AD67" i="8"/>
  <c r="AC67" i="8"/>
  <c r="AB67" i="8"/>
  <c r="AA67" i="8"/>
  <c r="Z67" i="8"/>
  <c r="Y67" i="8"/>
  <c r="X67" i="8"/>
  <c r="W67" i="8"/>
  <c r="V67" i="8"/>
  <c r="U67" i="8"/>
  <c r="T67" i="8"/>
  <c r="S67" i="8"/>
  <c r="R67" i="8"/>
  <c r="Q67" i="8"/>
  <c r="P67" i="8"/>
  <c r="O67" i="8"/>
  <c r="N67" i="8"/>
  <c r="M67" i="8"/>
  <c r="L67" i="8"/>
  <c r="K67" i="8"/>
  <c r="J67" i="8"/>
  <c r="I67" i="8"/>
  <c r="H67" i="8"/>
  <c r="AJ65" i="8"/>
  <c r="AI65" i="8"/>
  <c r="AH65" i="8"/>
  <c r="AG65" i="8"/>
  <c r="AF65" i="8"/>
  <c r="AE65" i="8"/>
  <c r="AD65" i="8"/>
  <c r="AC65" i="8"/>
  <c r="AB65" i="8"/>
  <c r="AA65" i="8"/>
  <c r="Z65" i="8"/>
  <c r="Y65" i="8"/>
  <c r="X65" i="8"/>
  <c r="W65" i="8"/>
  <c r="V65" i="8"/>
  <c r="U65" i="8"/>
  <c r="T65" i="8"/>
  <c r="S65" i="8"/>
  <c r="R65" i="8"/>
  <c r="Q65" i="8"/>
  <c r="P65" i="8"/>
  <c r="O65" i="8"/>
  <c r="N65" i="8"/>
  <c r="M65" i="8"/>
  <c r="L65" i="8"/>
  <c r="K65" i="8"/>
  <c r="J65" i="8"/>
  <c r="I65" i="8"/>
  <c r="H65" i="8"/>
  <c r="AJ64" i="8"/>
  <c r="AI64" i="8"/>
  <c r="AH64" i="8"/>
  <c r="AG64" i="8"/>
  <c r="AF64" i="8"/>
  <c r="AE64" i="8"/>
  <c r="AD64" i="8"/>
  <c r="AC64" i="8"/>
  <c r="AB64" i="8"/>
  <c r="AA64" i="8"/>
  <c r="Z64" i="8"/>
  <c r="Y64" i="8"/>
  <c r="X64" i="8"/>
  <c r="W64" i="8"/>
  <c r="V64" i="8"/>
  <c r="U64" i="8"/>
  <c r="T64" i="8"/>
  <c r="S64" i="8"/>
  <c r="R64" i="8"/>
  <c r="Q64" i="8"/>
  <c r="P64" i="8"/>
  <c r="O64" i="8"/>
  <c r="N64" i="8"/>
  <c r="M64" i="8"/>
  <c r="L64" i="8"/>
  <c r="K64" i="8"/>
  <c r="J64" i="8"/>
  <c r="I64" i="8"/>
  <c r="H64" i="8"/>
  <c r="AJ63" i="8"/>
  <c r="AI63" i="8"/>
  <c r="AH63" i="8"/>
  <c r="AG63" i="8"/>
  <c r="AF63" i="8"/>
  <c r="AE63" i="8"/>
  <c r="AD63" i="8"/>
  <c r="AC63" i="8"/>
  <c r="AB63" i="8"/>
  <c r="AA63" i="8"/>
  <c r="Z63" i="8"/>
  <c r="Y63" i="8"/>
  <c r="X63" i="8"/>
  <c r="W63" i="8"/>
  <c r="V63" i="8"/>
  <c r="U63" i="8"/>
  <c r="T63" i="8"/>
  <c r="S63" i="8"/>
  <c r="R63" i="8"/>
  <c r="Q63" i="8"/>
  <c r="P63" i="8"/>
  <c r="O63" i="8"/>
  <c r="N63" i="8"/>
  <c r="M63" i="8"/>
  <c r="L63" i="8"/>
  <c r="K63" i="8"/>
  <c r="J63" i="8"/>
  <c r="I63" i="8"/>
  <c r="H63" i="8"/>
  <c r="AJ62" i="8"/>
  <c r="AI62" i="8"/>
  <c r="AH62" i="8"/>
  <c r="AG62" i="8"/>
  <c r="AF62" i="8"/>
  <c r="AE62" i="8"/>
  <c r="AD62" i="8"/>
  <c r="AC62" i="8"/>
  <c r="AB62" i="8"/>
  <c r="AA62" i="8"/>
  <c r="Z62" i="8"/>
  <c r="Y62" i="8"/>
  <c r="X62" i="8"/>
  <c r="W62" i="8"/>
  <c r="V62" i="8"/>
  <c r="U62" i="8"/>
  <c r="T62" i="8"/>
  <c r="S62" i="8"/>
  <c r="R62" i="8"/>
  <c r="Q62" i="8"/>
  <c r="P62" i="8"/>
  <c r="O62" i="8"/>
  <c r="N62" i="8"/>
  <c r="M62" i="8"/>
  <c r="L62" i="8"/>
  <c r="K62" i="8"/>
  <c r="J62" i="8"/>
  <c r="I62" i="8"/>
  <c r="H62" i="8"/>
  <c r="AJ61" i="8"/>
  <c r="AI61" i="8"/>
  <c r="AH61" i="8"/>
  <c r="AG61" i="8"/>
  <c r="AF61" i="8"/>
  <c r="AE61" i="8"/>
  <c r="AD61" i="8"/>
  <c r="AC61" i="8"/>
  <c r="AB61" i="8"/>
  <c r="AA61" i="8"/>
  <c r="Z61" i="8"/>
  <c r="Y61" i="8"/>
  <c r="X61" i="8"/>
  <c r="W61" i="8"/>
  <c r="V61" i="8"/>
  <c r="U61" i="8"/>
  <c r="T61" i="8"/>
  <c r="S61" i="8"/>
  <c r="R61" i="8"/>
  <c r="Q61" i="8"/>
  <c r="P61" i="8"/>
  <c r="O61" i="8"/>
  <c r="N61" i="8"/>
  <c r="M61" i="8"/>
  <c r="L61" i="8"/>
  <c r="K61" i="8"/>
  <c r="J61" i="8"/>
  <c r="I61" i="8"/>
  <c r="H61" i="8"/>
  <c r="AJ60" i="8"/>
  <c r="AI60" i="8"/>
  <c r="AH60" i="8"/>
  <c r="AG60" i="8"/>
  <c r="AF60" i="8"/>
  <c r="AE60" i="8"/>
  <c r="AD60" i="8"/>
  <c r="AC60" i="8"/>
  <c r="AB60" i="8"/>
  <c r="AA60" i="8"/>
  <c r="Z60" i="8"/>
  <c r="Y60" i="8"/>
  <c r="X60" i="8"/>
  <c r="W60" i="8"/>
  <c r="V60" i="8"/>
  <c r="U60" i="8"/>
  <c r="T60" i="8"/>
  <c r="S60" i="8"/>
  <c r="R60" i="8"/>
  <c r="Q60" i="8"/>
  <c r="P60" i="8"/>
  <c r="O60" i="8"/>
  <c r="N60" i="8"/>
  <c r="M60" i="8"/>
  <c r="L60" i="8"/>
  <c r="K60" i="8"/>
  <c r="J60" i="8"/>
  <c r="I60" i="8"/>
  <c r="H60" i="8"/>
  <c r="AJ59" i="8"/>
  <c r="AI59" i="8"/>
  <c r="AH59" i="8"/>
  <c r="AG59" i="8"/>
  <c r="AF59" i="8"/>
  <c r="AE59" i="8"/>
  <c r="AD59" i="8"/>
  <c r="AC59" i="8"/>
  <c r="AB59" i="8"/>
  <c r="AA59" i="8"/>
  <c r="Z59" i="8"/>
  <c r="Y59" i="8"/>
  <c r="X59" i="8"/>
  <c r="W59" i="8"/>
  <c r="V59" i="8"/>
  <c r="U59" i="8"/>
  <c r="T59" i="8"/>
  <c r="S59" i="8"/>
  <c r="R59" i="8"/>
  <c r="Q59" i="8"/>
  <c r="P59" i="8"/>
  <c r="O59" i="8"/>
  <c r="N59" i="8"/>
  <c r="M59" i="8"/>
  <c r="L59" i="8"/>
  <c r="K59" i="8"/>
  <c r="J59" i="8"/>
  <c r="I59" i="8"/>
  <c r="H59" i="8"/>
  <c r="AJ58" i="8"/>
  <c r="AI58" i="8"/>
  <c r="AH58" i="8"/>
  <c r="AG58" i="8"/>
  <c r="AF58" i="8"/>
  <c r="AE58" i="8"/>
  <c r="AD58" i="8"/>
  <c r="AC58" i="8"/>
  <c r="AB58" i="8"/>
  <c r="AA58" i="8"/>
  <c r="Z58" i="8"/>
  <c r="Y58" i="8"/>
  <c r="X58" i="8"/>
  <c r="W58" i="8"/>
  <c r="V58" i="8"/>
  <c r="U58" i="8"/>
  <c r="T58" i="8"/>
  <c r="S58" i="8"/>
  <c r="R58" i="8"/>
  <c r="Q58" i="8"/>
  <c r="P58" i="8"/>
  <c r="O58" i="8"/>
  <c r="N58" i="8"/>
  <c r="M58" i="8"/>
  <c r="L58" i="8"/>
  <c r="K58" i="8"/>
  <c r="J58" i="8"/>
  <c r="I58" i="8"/>
  <c r="H58" i="8"/>
  <c r="AJ57" i="8"/>
  <c r="AI57" i="8"/>
  <c r="AH57" i="8"/>
  <c r="AG57" i="8"/>
  <c r="AF57" i="8"/>
  <c r="AE57" i="8"/>
  <c r="AD57" i="8"/>
  <c r="AC57" i="8"/>
  <c r="AB57" i="8"/>
  <c r="AA57" i="8"/>
  <c r="Z57" i="8"/>
  <c r="Y57" i="8"/>
  <c r="X57" i="8"/>
  <c r="W57" i="8"/>
  <c r="V57" i="8"/>
  <c r="U57" i="8"/>
  <c r="T57" i="8"/>
  <c r="S57" i="8"/>
  <c r="R57" i="8"/>
  <c r="Q57" i="8"/>
  <c r="P57" i="8"/>
  <c r="O57" i="8"/>
  <c r="N57" i="8"/>
  <c r="M57" i="8"/>
  <c r="L57" i="8"/>
  <c r="K57" i="8"/>
  <c r="J57" i="8"/>
  <c r="I57" i="8"/>
  <c r="H57" i="8"/>
  <c r="AJ56" i="8"/>
  <c r="AI56" i="8"/>
  <c r="AH56" i="8"/>
  <c r="AG56" i="8"/>
  <c r="AF56" i="8"/>
  <c r="AE56" i="8"/>
  <c r="AD56" i="8"/>
  <c r="AC56" i="8"/>
  <c r="AB56" i="8"/>
  <c r="AA56" i="8"/>
  <c r="Z56" i="8"/>
  <c r="Y56" i="8"/>
  <c r="X56" i="8"/>
  <c r="W56" i="8"/>
  <c r="V56" i="8"/>
  <c r="U56" i="8"/>
  <c r="T56" i="8"/>
  <c r="S56" i="8"/>
  <c r="R56" i="8"/>
  <c r="Q56" i="8"/>
  <c r="P56" i="8"/>
  <c r="O56" i="8"/>
  <c r="N56" i="8"/>
  <c r="M56" i="8"/>
  <c r="L56" i="8"/>
  <c r="K56" i="8"/>
  <c r="J56" i="8"/>
  <c r="I56" i="8"/>
  <c r="H56" i="8"/>
  <c r="AJ55" i="8"/>
  <c r="AI55" i="8"/>
  <c r="AH55" i="8"/>
  <c r="AG55" i="8"/>
  <c r="AF55" i="8"/>
  <c r="AE55" i="8"/>
  <c r="AD55" i="8"/>
  <c r="AC55" i="8"/>
  <c r="AB55" i="8"/>
  <c r="AA55" i="8"/>
  <c r="Z55" i="8"/>
  <c r="Y55" i="8"/>
  <c r="X55" i="8"/>
  <c r="W55" i="8"/>
  <c r="V55" i="8"/>
  <c r="U55" i="8"/>
  <c r="T55" i="8"/>
  <c r="S55" i="8"/>
  <c r="R55" i="8"/>
  <c r="Q55" i="8"/>
  <c r="P55" i="8"/>
  <c r="O55" i="8"/>
  <c r="N55" i="8"/>
  <c r="M55" i="8"/>
  <c r="L55" i="8"/>
  <c r="K55" i="8"/>
  <c r="J55" i="8"/>
  <c r="I55" i="8"/>
  <c r="H55" i="8"/>
  <c r="AJ53" i="8"/>
  <c r="AI53" i="8"/>
  <c r="AH53" i="8"/>
  <c r="AG53" i="8"/>
  <c r="AF53" i="8"/>
  <c r="AE53" i="8"/>
  <c r="AD53" i="8"/>
  <c r="AC53" i="8"/>
  <c r="AB53" i="8"/>
  <c r="AA53" i="8"/>
  <c r="Z53" i="8"/>
  <c r="Y53" i="8"/>
  <c r="X53" i="8"/>
  <c r="W53" i="8"/>
  <c r="V53" i="8"/>
  <c r="U53" i="8"/>
  <c r="T53" i="8"/>
  <c r="S53" i="8"/>
  <c r="R53" i="8"/>
  <c r="Q53" i="8"/>
  <c r="P53" i="8"/>
  <c r="O53" i="8"/>
  <c r="N53" i="8"/>
  <c r="M53" i="8"/>
  <c r="L53" i="8"/>
  <c r="K53" i="8"/>
  <c r="J53" i="8"/>
  <c r="I53" i="8"/>
  <c r="H53" i="8"/>
  <c r="AJ52" i="8"/>
  <c r="AI52" i="8"/>
  <c r="AH52" i="8"/>
  <c r="AG52" i="8"/>
  <c r="AF52" i="8"/>
  <c r="AE52" i="8"/>
  <c r="AD52" i="8"/>
  <c r="AC52" i="8"/>
  <c r="AB52" i="8"/>
  <c r="AA52" i="8"/>
  <c r="Z52" i="8"/>
  <c r="Y52" i="8"/>
  <c r="X52" i="8"/>
  <c r="W52" i="8"/>
  <c r="V52" i="8"/>
  <c r="U52" i="8"/>
  <c r="T52" i="8"/>
  <c r="S52" i="8"/>
  <c r="R52" i="8"/>
  <c r="Q52" i="8"/>
  <c r="P52" i="8"/>
  <c r="O52" i="8"/>
  <c r="N52" i="8"/>
  <c r="M52" i="8"/>
  <c r="L52" i="8"/>
  <c r="K52" i="8"/>
  <c r="J52" i="8"/>
  <c r="I52" i="8"/>
  <c r="H52" i="8"/>
  <c r="AJ51" i="8"/>
  <c r="AI51" i="8"/>
  <c r="AH51" i="8"/>
  <c r="AG51" i="8"/>
  <c r="AF51" i="8"/>
  <c r="AE51" i="8"/>
  <c r="AD51" i="8"/>
  <c r="AC51" i="8"/>
  <c r="AB51" i="8"/>
  <c r="AA51" i="8"/>
  <c r="Z51" i="8"/>
  <c r="Y51" i="8"/>
  <c r="X51" i="8"/>
  <c r="W51" i="8"/>
  <c r="V51" i="8"/>
  <c r="U51" i="8"/>
  <c r="T51" i="8"/>
  <c r="S51" i="8"/>
  <c r="R51" i="8"/>
  <c r="Q51" i="8"/>
  <c r="P51" i="8"/>
  <c r="O51" i="8"/>
  <c r="N51" i="8"/>
  <c r="M51" i="8"/>
  <c r="L51" i="8"/>
  <c r="K51" i="8"/>
  <c r="J51" i="8"/>
  <c r="I51" i="8"/>
  <c r="H51" i="8"/>
  <c r="AJ50" i="8"/>
  <c r="AI50" i="8"/>
  <c r="AH50" i="8"/>
  <c r="AG50" i="8"/>
  <c r="AF50" i="8"/>
  <c r="AE50" i="8"/>
  <c r="AD50" i="8"/>
  <c r="AC50" i="8"/>
  <c r="AB50" i="8"/>
  <c r="AA50" i="8"/>
  <c r="Z50" i="8"/>
  <c r="Y50" i="8"/>
  <c r="X50" i="8"/>
  <c r="W50" i="8"/>
  <c r="V50" i="8"/>
  <c r="U50" i="8"/>
  <c r="T50" i="8"/>
  <c r="S50" i="8"/>
  <c r="R50" i="8"/>
  <c r="Q50" i="8"/>
  <c r="P50" i="8"/>
  <c r="O50" i="8"/>
  <c r="N50" i="8"/>
  <c r="M50" i="8"/>
  <c r="L50" i="8"/>
  <c r="K50" i="8"/>
  <c r="J50" i="8"/>
  <c r="I50" i="8"/>
  <c r="H50" i="8"/>
  <c r="AJ49" i="8"/>
  <c r="AI49" i="8"/>
  <c r="AH49" i="8"/>
  <c r="AG49" i="8"/>
  <c r="AF49" i="8"/>
  <c r="AE49" i="8"/>
  <c r="AD49" i="8"/>
  <c r="AC49" i="8"/>
  <c r="AB49" i="8"/>
  <c r="AA49" i="8"/>
  <c r="Z49" i="8"/>
  <c r="Y49" i="8"/>
  <c r="X49" i="8"/>
  <c r="W49" i="8"/>
  <c r="V49" i="8"/>
  <c r="U49" i="8"/>
  <c r="T49" i="8"/>
  <c r="S49" i="8"/>
  <c r="R49" i="8"/>
  <c r="Q49" i="8"/>
  <c r="P49" i="8"/>
  <c r="O49" i="8"/>
  <c r="N49" i="8"/>
  <c r="M49" i="8"/>
  <c r="L49" i="8"/>
  <c r="K49" i="8"/>
  <c r="J49" i="8"/>
  <c r="I49" i="8"/>
  <c r="H49" i="8"/>
  <c r="AJ48" i="8"/>
  <c r="AI48" i="8"/>
  <c r="AH48" i="8"/>
  <c r="AG48" i="8"/>
  <c r="AF48" i="8"/>
  <c r="AE48" i="8"/>
  <c r="AD48" i="8"/>
  <c r="AC48" i="8"/>
  <c r="AB48" i="8"/>
  <c r="AA48" i="8"/>
  <c r="Z48" i="8"/>
  <c r="Y48" i="8"/>
  <c r="X48" i="8"/>
  <c r="W48" i="8"/>
  <c r="V48" i="8"/>
  <c r="U48" i="8"/>
  <c r="T48" i="8"/>
  <c r="S48" i="8"/>
  <c r="R48" i="8"/>
  <c r="Q48" i="8"/>
  <c r="P48" i="8"/>
  <c r="O48" i="8"/>
  <c r="N48" i="8"/>
  <c r="M48" i="8"/>
  <c r="L48" i="8"/>
  <c r="K48" i="8"/>
  <c r="J48" i="8"/>
  <c r="I48" i="8"/>
  <c r="H48" i="8"/>
  <c r="AJ47" i="8"/>
  <c r="AI47" i="8"/>
  <c r="AH47" i="8"/>
  <c r="AG47" i="8"/>
  <c r="AF47" i="8"/>
  <c r="AE47" i="8"/>
  <c r="AD47" i="8"/>
  <c r="AC47" i="8"/>
  <c r="AB47" i="8"/>
  <c r="AA47" i="8"/>
  <c r="Z47" i="8"/>
  <c r="Y47" i="8"/>
  <c r="X47" i="8"/>
  <c r="W47" i="8"/>
  <c r="V47" i="8"/>
  <c r="U47" i="8"/>
  <c r="T47" i="8"/>
  <c r="S47" i="8"/>
  <c r="R47" i="8"/>
  <c r="Q47" i="8"/>
  <c r="P47" i="8"/>
  <c r="O47" i="8"/>
  <c r="N47" i="8"/>
  <c r="M47" i="8"/>
  <c r="L47" i="8"/>
  <c r="K47" i="8"/>
  <c r="J47" i="8"/>
  <c r="I47" i="8"/>
  <c r="H47" i="8"/>
  <c r="AJ46" i="8"/>
  <c r="AI46" i="8"/>
  <c r="AH46" i="8"/>
  <c r="AG46" i="8"/>
  <c r="AF46" i="8"/>
  <c r="AE46" i="8"/>
  <c r="AD46" i="8"/>
  <c r="AC46" i="8"/>
  <c r="AB46" i="8"/>
  <c r="AA46" i="8"/>
  <c r="Z46" i="8"/>
  <c r="Y46" i="8"/>
  <c r="X46" i="8"/>
  <c r="W46" i="8"/>
  <c r="V46" i="8"/>
  <c r="U46" i="8"/>
  <c r="T46" i="8"/>
  <c r="S46" i="8"/>
  <c r="R46" i="8"/>
  <c r="Q46" i="8"/>
  <c r="P46" i="8"/>
  <c r="O46" i="8"/>
  <c r="N46" i="8"/>
  <c r="M46" i="8"/>
  <c r="L46" i="8"/>
  <c r="K46" i="8"/>
  <c r="J46" i="8"/>
  <c r="I46" i="8"/>
  <c r="H46" i="8"/>
  <c r="AJ45" i="8"/>
  <c r="AI45" i="8"/>
  <c r="AH45" i="8"/>
  <c r="AG45" i="8"/>
  <c r="AF45" i="8"/>
  <c r="AE45" i="8"/>
  <c r="AD45" i="8"/>
  <c r="AC45" i="8"/>
  <c r="AB45" i="8"/>
  <c r="AA45" i="8"/>
  <c r="Z45" i="8"/>
  <c r="Y45" i="8"/>
  <c r="X45" i="8"/>
  <c r="W45" i="8"/>
  <c r="V45" i="8"/>
  <c r="U45" i="8"/>
  <c r="T45" i="8"/>
  <c r="S45" i="8"/>
  <c r="R45" i="8"/>
  <c r="Q45" i="8"/>
  <c r="P45" i="8"/>
  <c r="O45" i="8"/>
  <c r="N45" i="8"/>
  <c r="M45" i="8"/>
  <c r="L45" i="8"/>
  <c r="K45" i="8"/>
  <c r="J45" i="8"/>
  <c r="I45" i="8"/>
  <c r="H45" i="8"/>
  <c r="AJ44" i="8"/>
  <c r="AI44" i="8"/>
  <c r="AH44" i="8"/>
  <c r="AG44" i="8"/>
  <c r="AF44" i="8"/>
  <c r="AE44" i="8"/>
  <c r="AD44" i="8"/>
  <c r="AC44" i="8"/>
  <c r="AB44" i="8"/>
  <c r="AA44" i="8"/>
  <c r="Z44" i="8"/>
  <c r="Y44" i="8"/>
  <c r="X44" i="8"/>
  <c r="W44" i="8"/>
  <c r="V44" i="8"/>
  <c r="U44" i="8"/>
  <c r="T44" i="8"/>
  <c r="S44" i="8"/>
  <c r="R44" i="8"/>
  <c r="Q44" i="8"/>
  <c r="P44" i="8"/>
  <c r="O44" i="8"/>
  <c r="N44" i="8"/>
  <c r="M44" i="8"/>
  <c r="L44" i="8"/>
  <c r="K44" i="8"/>
  <c r="J44" i="8"/>
  <c r="I44" i="8"/>
  <c r="H44" i="8"/>
  <c r="AJ42" i="8"/>
  <c r="AI42" i="8"/>
  <c r="AH42" i="8"/>
  <c r="AG42" i="8"/>
  <c r="AF42" i="8"/>
  <c r="AE42" i="8"/>
  <c r="AD42" i="8"/>
  <c r="AC42" i="8"/>
  <c r="AB42" i="8"/>
  <c r="AA42" i="8"/>
  <c r="Z42" i="8"/>
  <c r="Y42" i="8"/>
  <c r="X42" i="8"/>
  <c r="W42" i="8"/>
  <c r="V42" i="8"/>
  <c r="U42" i="8"/>
  <c r="T42" i="8"/>
  <c r="S42" i="8"/>
  <c r="R42" i="8"/>
  <c r="Q42" i="8"/>
  <c r="P42" i="8"/>
  <c r="O42" i="8"/>
  <c r="N42" i="8"/>
  <c r="M42" i="8"/>
  <c r="L42" i="8"/>
  <c r="K42" i="8"/>
  <c r="J42" i="8"/>
  <c r="I42" i="8"/>
  <c r="H42" i="8"/>
  <c r="AJ41" i="8"/>
  <c r="AI41" i="8"/>
  <c r="AH41" i="8"/>
  <c r="AG41" i="8"/>
  <c r="AF41" i="8"/>
  <c r="AE41" i="8"/>
  <c r="AD41" i="8"/>
  <c r="AC41" i="8"/>
  <c r="AB41" i="8"/>
  <c r="AA41" i="8"/>
  <c r="Z41" i="8"/>
  <c r="Y41" i="8"/>
  <c r="X41" i="8"/>
  <c r="W41" i="8"/>
  <c r="V41" i="8"/>
  <c r="U41" i="8"/>
  <c r="T41" i="8"/>
  <c r="S41" i="8"/>
  <c r="R41" i="8"/>
  <c r="Q41" i="8"/>
  <c r="P41" i="8"/>
  <c r="O41" i="8"/>
  <c r="N41" i="8"/>
  <c r="M41" i="8"/>
  <c r="L41" i="8"/>
  <c r="K41" i="8"/>
  <c r="J41" i="8"/>
  <c r="I41" i="8"/>
  <c r="H41" i="8"/>
  <c r="AJ40" i="8"/>
  <c r="AI40" i="8"/>
  <c r="AH40" i="8"/>
  <c r="AG40" i="8"/>
  <c r="AF40" i="8"/>
  <c r="AE40" i="8"/>
  <c r="AD40" i="8"/>
  <c r="AC40" i="8"/>
  <c r="AB40" i="8"/>
  <c r="AA40" i="8"/>
  <c r="Z40" i="8"/>
  <c r="Y40" i="8"/>
  <c r="X40" i="8"/>
  <c r="W40" i="8"/>
  <c r="V40" i="8"/>
  <c r="U40" i="8"/>
  <c r="T40" i="8"/>
  <c r="S40" i="8"/>
  <c r="R40" i="8"/>
  <c r="Q40" i="8"/>
  <c r="P40" i="8"/>
  <c r="O40" i="8"/>
  <c r="N40" i="8"/>
  <c r="M40" i="8"/>
  <c r="L40" i="8"/>
  <c r="K40" i="8"/>
  <c r="J40" i="8"/>
  <c r="I40" i="8"/>
  <c r="H40" i="8"/>
  <c r="AJ39" i="8"/>
  <c r="AI39" i="8"/>
  <c r="AH39" i="8"/>
  <c r="AG39" i="8"/>
  <c r="AF39" i="8"/>
  <c r="AE39" i="8"/>
  <c r="AD39" i="8"/>
  <c r="AC39" i="8"/>
  <c r="AB39" i="8"/>
  <c r="AA39" i="8"/>
  <c r="Z39" i="8"/>
  <c r="Y39" i="8"/>
  <c r="X39" i="8"/>
  <c r="W39" i="8"/>
  <c r="V39" i="8"/>
  <c r="U39" i="8"/>
  <c r="T39" i="8"/>
  <c r="S39" i="8"/>
  <c r="R39" i="8"/>
  <c r="Q39" i="8"/>
  <c r="P39" i="8"/>
  <c r="O39" i="8"/>
  <c r="N39" i="8"/>
  <c r="M39" i="8"/>
  <c r="L39" i="8"/>
  <c r="K39" i="8"/>
  <c r="J39" i="8"/>
  <c r="I39" i="8"/>
  <c r="H39" i="8"/>
  <c r="AJ38" i="8"/>
  <c r="AI38" i="8"/>
  <c r="AH38" i="8"/>
  <c r="AG38" i="8"/>
  <c r="AF38" i="8"/>
  <c r="AE38" i="8"/>
  <c r="AD38" i="8"/>
  <c r="AC38" i="8"/>
  <c r="AB38" i="8"/>
  <c r="AA38" i="8"/>
  <c r="Z38" i="8"/>
  <c r="Y38" i="8"/>
  <c r="X38" i="8"/>
  <c r="W38" i="8"/>
  <c r="V38" i="8"/>
  <c r="U38" i="8"/>
  <c r="T38" i="8"/>
  <c r="S38" i="8"/>
  <c r="R38" i="8"/>
  <c r="Q38" i="8"/>
  <c r="P38" i="8"/>
  <c r="O38" i="8"/>
  <c r="N38" i="8"/>
  <c r="M38" i="8"/>
  <c r="L38" i="8"/>
  <c r="K38" i="8"/>
  <c r="J38" i="8"/>
  <c r="I38" i="8"/>
  <c r="H38" i="8"/>
  <c r="AJ37" i="8"/>
  <c r="AI37" i="8"/>
  <c r="AH37" i="8"/>
  <c r="AG37" i="8"/>
  <c r="AF37" i="8"/>
  <c r="AE37" i="8"/>
  <c r="AD37" i="8"/>
  <c r="AC37" i="8"/>
  <c r="AB37" i="8"/>
  <c r="AA37" i="8"/>
  <c r="Z37" i="8"/>
  <c r="Y37" i="8"/>
  <c r="X37" i="8"/>
  <c r="W37" i="8"/>
  <c r="V37" i="8"/>
  <c r="U37" i="8"/>
  <c r="T37" i="8"/>
  <c r="S37" i="8"/>
  <c r="R37" i="8"/>
  <c r="Q37" i="8"/>
  <c r="P37" i="8"/>
  <c r="O37" i="8"/>
  <c r="N37" i="8"/>
  <c r="M37" i="8"/>
  <c r="L37" i="8"/>
  <c r="K37" i="8"/>
  <c r="J37" i="8"/>
  <c r="I37" i="8"/>
  <c r="H37" i="8"/>
  <c r="AJ35" i="8"/>
  <c r="AI35" i="8"/>
  <c r="AH35" i="8"/>
  <c r="AG35" i="8"/>
  <c r="AF35" i="8"/>
  <c r="AE35" i="8"/>
  <c r="AD35" i="8"/>
  <c r="AC35" i="8"/>
  <c r="AB35" i="8"/>
  <c r="AA35" i="8"/>
  <c r="Z35" i="8"/>
  <c r="Y35" i="8"/>
  <c r="X35" i="8"/>
  <c r="W35" i="8"/>
  <c r="V35" i="8"/>
  <c r="U35" i="8"/>
  <c r="T35" i="8"/>
  <c r="S35" i="8"/>
  <c r="R35" i="8"/>
  <c r="Q35" i="8"/>
  <c r="P35" i="8"/>
  <c r="O35" i="8"/>
  <c r="N35" i="8"/>
  <c r="M35" i="8"/>
  <c r="L35" i="8"/>
  <c r="K35" i="8"/>
  <c r="J35" i="8"/>
  <c r="I35" i="8"/>
  <c r="H35" i="8"/>
  <c r="AJ34" i="8"/>
  <c r="AI34" i="8"/>
  <c r="AH34" i="8"/>
  <c r="AG34" i="8"/>
  <c r="AF34" i="8"/>
  <c r="AE34" i="8"/>
  <c r="AD34" i="8"/>
  <c r="AC34" i="8"/>
  <c r="AB34" i="8"/>
  <c r="AA34" i="8"/>
  <c r="Z34" i="8"/>
  <c r="Y34" i="8"/>
  <c r="X34" i="8"/>
  <c r="W34" i="8"/>
  <c r="V34" i="8"/>
  <c r="U34" i="8"/>
  <c r="T34" i="8"/>
  <c r="S34" i="8"/>
  <c r="R34" i="8"/>
  <c r="Q34" i="8"/>
  <c r="P34" i="8"/>
  <c r="O34" i="8"/>
  <c r="N34" i="8"/>
  <c r="M34" i="8"/>
  <c r="L34" i="8"/>
  <c r="K34" i="8"/>
  <c r="J34" i="8"/>
  <c r="I34" i="8"/>
  <c r="H34" i="8"/>
  <c r="AJ33" i="8"/>
  <c r="AI33" i="8"/>
  <c r="AH33" i="8"/>
  <c r="AG33" i="8"/>
  <c r="AF33" i="8"/>
  <c r="AE33" i="8"/>
  <c r="AD33" i="8"/>
  <c r="AC33" i="8"/>
  <c r="AB33" i="8"/>
  <c r="AA33" i="8"/>
  <c r="Z33" i="8"/>
  <c r="Y33" i="8"/>
  <c r="X33" i="8"/>
  <c r="W33" i="8"/>
  <c r="V33" i="8"/>
  <c r="U33" i="8"/>
  <c r="T33" i="8"/>
  <c r="S33" i="8"/>
  <c r="R33" i="8"/>
  <c r="Q33" i="8"/>
  <c r="P33" i="8"/>
  <c r="O33" i="8"/>
  <c r="N33" i="8"/>
  <c r="M33" i="8"/>
  <c r="L33" i="8"/>
  <c r="K33" i="8"/>
  <c r="J33" i="8"/>
  <c r="I33" i="8"/>
  <c r="H33" i="8"/>
  <c r="AJ32" i="8"/>
  <c r="AI32" i="8"/>
  <c r="AH32" i="8"/>
  <c r="AG32" i="8"/>
  <c r="AF32" i="8"/>
  <c r="AE32" i="8"/>
  <c r="AD32" i="8"/>
  <c r="AC32" i="8"/>
  <c r="AB32" i="8"/>
  <c r="AA32" i="8"/>
  <c r="Z32" i="8"/>
  <c r="Y32" i="8"/>
  <c r="X32" i="8"/>
  <c r="W32" i="8"/>
  <c r="V32" i="8"/>
  <c r="U32" i="8"/>
  <c r="T32" i="8"/>
  <c r="S32" i="8"/>
  <c r="R32" i="8"/>
  <c r="Q32" i="8"/>
  <c r="P32" i="8"/>
  <c r="O32" i="8"/>
  <c r="N32" i="8"/>
  <c r="M32" i="8"/>
  <c r="L32" i="8"/>
  <c r="K32" i="8"/>
  <c r="J32" i="8"/>
  <c r="I32" i="8"/>
  <c r="H32" i="8"/>
  <c r="AJ31" i="8"/>
  <c r="AI31" i="8"/>
  <c r="AH31" i="8"/>
  <c r="AG31" i="8"/>
  <c r="AF31" i="8"/>
  <c r="AE31" i="8"/>
  <c r="AD31" i="8"/>
  <c r="AC31" i="8"/>
  <c r="AB31" i="8"/>
  <c r="AA31" i="8"/>
  <c r="Z31" i="8"/>
  <c r="Y31" i="8"/>
  <c r="X31" i="8"/>
  <c r="W31" i="8"/>
  <c r="V31" i="8"/>
  <c r="U31" i="8"/>
  <c r="T31" i="8"/>
  <c r="S31" i="8"/>
  <c r="R31" i="8"/>
  <c r="Q31" i="8"/>
  <c r="P31" i="8"/>
  <c r="O31" i="8"/>
  <c r="N31" i="8"/>
  <c r="M31" i="8"/>
  <c r="L31" i="8"/>
  <c r="K31" i="8"/>
  <c r="J31" i="8"/>
  <c r="I31" i="8"/>
  <c r="H31" i="8"/>
  <c r="AJ30" i="8"/>
  <c r="AI30" i="8"/>
  <c r="AH30" i="8"/>
  <c r="AG30" i="8"/>
  <c r="AF30" i="8"/>
  <c r="AE30" i="8"/>
  <c r="AD30" i="8"/>
  <c r="AC30" i="8"/>
  <c r="AB30" i="8"/>
  <c r="AA30" i="8"/>
  <c r="Z30" i="8"/>
  <c r="Y30" i="8"/>
  <c r="X30" i="8"/>
  <c r="W30" i="8"/>
  <c r="V30" i="8"/>
  <c r="U30" i="8"/>
  <c r="T30" i="8"/>
  <c r="S30" i="8"/>
  <c r="R30" i="8"/>
  <c r="Q30" i="8"/>
  <c r="P30" i="8"/>
  <c r="O30" i="8"/>
  <c r="N30" i="8"/>
  <c r="M30" i="8"/>
  <c r="L30" i="8"/>
  <c r="K30" i="8"/>
  <c r="J30" i="8"/>
  <c r="I30" i="8"/>
  <c r="H30" i="8"/>
  <c r="AJ28" i="8"/>
  <c r="AI28" i="8"/>
  <c r="AH28" i="8"/>
  <c r="AG28" i="8"/>
  <c r="AF28" i="8"/>
  <c r="AE28" i="8"/>
  <c r="AD28" i="8"/>
  <c r="AC28" i="8"/>
  <c r="AB28" i="8"/>
  <c r="AA28" i="8"/>
  <c r="Z28" i="8"/>
  <c r="Y28" i="8"/>
  <c r="X28" i="8"/>
  <c r="W28" i="8"/>
  <c r="V28" i="8"/>
  <c r="U28" i="8"/>
  <c r="T28" i="8"/>
  <c r="S28" i="8"/>
  <c r="R28" i="8"/>
  <c r="Q28" i="8"/>
  <c r="P28" i="8"/>
  <c r="O28" i="8"/>
  <c r="N28" i="8"/>
  <c r="M28" i="8"/>
  <c r="L28" i="8"/>
  <c r="K28" i="8"/>
  <c r="J28" i="8"/>
  <c r="I28" i="8"/>
  <c r="H28" i="8"/>
  <c r="AJ27" i="8"/>
  <c r="AI27" i="8"/>
  <c r="AH27" i="8"/>
  <c r="AG27" i="8"/>
  <c r="AF27" i="8"/>
  <c r="AE27" i="8"/>
  <c r="AD27" i="8"/>
  <c r="AC27" i="8"/>
  <c r="AB27" i="8"/>
  <c r="AA27" i="8"/>
  <c r="Z27" i="8"/>
  <c r="Y27" i="8"/>
  <c r="X27" i="8"/>
  <c r="W27" i="8"/>
  <c r="V27" i="8"/>
  <c r="U27" i="8"/>
  <c r="T27" i="8"/>
  <c r="S27" i="8"/>
  <c r="R27" i="8"/>
  <c r="Q27" i="8"/>
  <c r="P27" i="8"/>
  <c r="O27" i="8"/>
  <c r="N27" i="8"/>
  <c r="M27" i="8"/>
  <c r="L27" i="8"/>
  <c r="K27" i="8"/>
  <c r="J27" i="8"/>
  <c r="I27" i="8"/>
  <c r="H27" i="8"/>
  <c r="AJ26" i="8"/>
  <c r="AI26" i="8"/>
  <c r="AH26" i="8"/>
  <c r="AG26" i="8"/>
  <c r="AF26" i="8"/>
  <c r="AE26" i="8"/>
  <c r="AD26" i="8"/>
  <c r="AC26" i="8"/>
  <c r="AB26" i="8"/>
  <c r="AA26" i="8"/>
  <c r="Z26" i="8"/>
  <c r="Y26" i="8"/>
  <c r="X26" i="8"/>
  <c r="W26" i="8"/>
  <c r="V26" i="8"/>
  <c r="U26" i="8"/>
  <c r="T26" i="8"/>
  <c r="S26" i="8"/>
  <c r="R26" i="8"/>
  <c r="Q26" i="8"/>
  <c r="P26" i="8"/>
  <c r="O26" i="8"/>
  <c r="N26" i="8"/>
  <c r="M26" i="8"/>
  <c r="L26" i="8"/>
  <c r="K26" i="8"/>
  <c r="J26" i="8"/>
  <c r="I26" i="8"/>
  <c r="H26" i="8"/>
  <c r="AJ25" i="8"/>
  <c r="AI25" i="8"/>
  <c r="AH25" i="8"/>
  <c r="AG25" i="8"/>
  <c r="AF25" i="8"/>
  <c r="AE25" i="8"/>
  <c r="AD25" i="8"/>
  <c r="AC25" i="8"/>
  <c r="AB25" i="8"/>
  <c r="AA25" i="8"/>
  <c r="Z25" i="8"/>
  <c r="Y25" i="8"/>
  <c r="X25" i="8"/>
  <c r="W25" i="8"/>
  <c r="V25" i="8"/>
  <c r="U25" i="8"/>
  <c r="T25" i="8"/>
  <c r="S25" i="8"/>
  <c r="R25" i="8"/>
  <c r="Q25" i="8"/>
  <c r="P25" i="8"/>
  <c r="O25" i="8"/>
  <c r="N25" i="8"/>
  <c r="M25" i="8"/>
  <c r="L25" i="8"/>
  <c r="K25" i="8"/>
  <c r="J25" i="8"/>
  <c r="I25" i="8"/>
  <c r="H25" i="8"/>
  <c r="AJ24" i="8"/>
  <c r="AI24" i="8"/>
  <c r="AH24" i="8"/>
  <c r="AG24" i="8"/>
  <c r="AF24" i="8"/>
  <c r="AE24" i="8"/>
  <c r="AD24" i="8"/>
  <c r="AC24" i="8"/>
  <c r="AB24" i="8"/>
  <c r="AA24" i="8"/>
  <c r="Z24" i="8"/>
  <c r="Y24" i="8"/>
  <c r="X24" i="8"/>
  <c r="W24" i="8"/>
  <c r="V24" i="8"/>
  <c r="U24" i="8"/>
  <c r="T24" i="8"/>
  <c r="S24" i="8"/>
  <c r="R24" i="8"/>
  <c r="Q24" i="8"/>
  <c r="P24" i="8"/>
  <c r="O24" i="8"/>
  <c r="N24" i="8"/>
  <c r="M24" i="8"/>
  <c r="L24" i="8"/>
  <c r="K24" i="8"/>
  <c r="J24" i="8"/>
  <c r="I24" i="8"/>
  <c r="H24" i="8"/>
  <c r="AJ23" i="8"/>
  <c r="AI23" i="8"/>
  <c r="AH23" i="8"/>
  <c r="AG23" i="8"/>
  <c r="AF23" i="8"/>
  <c r="AE23" i="8"/>
  <c r="AD23" i="8"/>
  <c r="AC23" i="8"/>
  <c r="AB23" i="8"/>
  <c r="AA23" i="8"/>
  <c r="Z23" i="8"/>
  <c r="Y23" i="8"/>
  <c r="X23" i="8"/>
  <c r="W23" i="8"/>
  <c r="V23" i="8"/>
  <c r="U23" i="8"/>
  <c r="T23" i="8"/>
  <c r="S23" i="8"/>
  <c r="R23" i="8"/>
  <c r="Q23" i="8"/>
  <c r="P23" i="8"/>
  <c r="O23" i="8"/>
  <c r="N23" i="8"/>
  <c r="M23" i="8"/>
  <c r="L23" i="8"/>
  <c r="K23" i="8"/>
  <c r="J23" i="8"/>
  <c r="I23" i="8"/>
  <c r="H23" i="8"/>
  <c r="AJ21" i="8"/>
  <c r="AI21" i="8"/>
  <c r="AH21" i="8"/>
  <c r="AG21" i="8"/>
  <c r="AF21" i="8"/>
  <c r="AE21" i="8"/>
  <c r="AD21" i="8"/>
  <c r="AC21" i="8"/>
  <c r="AB21" i="8"/>
  <c r="AA21" i="8"/>
  <c r="Z21" i="8"/>
  <c r="Y21" i="8"/>
  <c r="X21" i="8"/>
  <c r="W21" i="8"/>
  <c r="V21" i="8"/>
  <c r="U21" i="8"/>
  <c r="T21" i="8"/>
  <c r="S21" i="8"/>
  <c r="R21" i="8"/>
  <c r="Q21" i="8"/>
  <c r="P21" i="8"/>
  <c r="O21" i="8"/>
  <c r="N21" i="8"/>
  <c r="M21" i="8"/>
  <c r="L21" i="8"/>
  <c r="K21" i="8"/>
  <c r="J21" i="8"/>
  <c r="I21" i="8"/>
  <c r="H21" i="8"/>
  <c r="AJ20" i="8"/>
  <c r="AI20" i="8"/>
  <c r="AH20" i="8"/>
  <c r="AG20" i="8"/>
  <c r="AF20" i="8"/>
  <c r="AE20" i="8"/>
  <c r="AD20" i="8"/>
  <c r="AC20" i="8"/>
  <c r="AB20" i="8"/>
  <c r="AA20" i="8"/>
  <c r="Z20" i="8"/>
  <c r="Y20" i="8"/>
  <c r="X20" i="8"/>
  <c r="W20" i="8"/>
  <c r="V20" i="8"/>
  <c r="U20" i="8"/>
  <c r="T20" i="8"/>
  <c r="S20" i="8"/>
  <c r="R20" i="8"/>
  <c r="Q20" i="8"/>
  <c r="P20" i="8"/>
  <c r="O20" i="8"/>
  <c r="N20" i="8"/>
  <c r="M20" i="8"/>
  <c r="L20" i="8"/>
  <c r="K20" i="8"/>
  <c r="J20" i="8"/>
  <c r="I20" i="8"/>
  <c r="H20" i="8"/>
  <c r="AJ19" i="8"/>
  <c r="AI19" i="8"/>
  <c r="AH19" i="8"/>
  <c r="AG19" i="8"/>
  <c r="AF19" i="8"/>
  <c r="AE19" i="8"/>
  <c r="AD19" i="8"/>
  <c r="AC19" i="8"/>
  <c r="AB19" i="8"/>
  <c r="AA19" i="8"/>
  <c r="Z19" i="8"/>
  <c r="Y19" i="8"/>
  <c r="X19" i="8"/>
  <c r="W19" i="8"/>
  <c r="V19" i="8"/>
  <c r="U19" i="8"/>
  <c r="T19" i="8"/>
  <c r="S19" i="8"/>
  <c r="R19" i="8"/>
  <c r="Q19" i="8"/>
  <c r="P19" i="8"/>
  <c r="O19" i="8"/>
  <c r="N19" i="8"/>
  <c r="M19" i="8"/>
  <c r="L19" i="8"/>
  <c r="K19" i="8"/>
  <c r="J19" i="8"/>
  <c r="I19" i="8"/>
  <c r="H19" i="8"/>
  <c r="AJ18" i="8"/>
  <c r="AI18" i="8"/>
  <c r="AH18" i="8"/>
  <c r="AG18" i="8"/>
  <c r="AF18" i="8"/>
  <c r="AE18" i="8"/>
  <c r="AD18" i="8"/>
  <c r="AC18" i="8"/>
  <c r="AB18" i="8"/>
  <c r="AA18" i="8"/>
  <c r="Z18" i="8"/>
  <c r="Y18" i="8"/>
  <c r="X18" i="8"/>
  <c r="W18" i="8"/>
  <c r="V18" i="8"/>
  <c r="U18" i="8"/>
  <c r="T18" i="8"/>
  <c r="S18" i="8"/>
  <c r="R18" i="8"/>
  <c r="Q18" i="8"/>
  <c r="P18" i="8"/>
  <c r="O18" i="8"/>
  <c r="N18" i="8"/>
  <c r="M18" i="8"/>
  <c r="L18" i="8"/>
  <c r="K18" i="8"/>
  <c r="J18" i="8"/>
  <c r="I18" i="8"/>
  <c r="H18" i="8"/>
  <c r="AJ17" i="8"/>
  <c r="AI17" i="8"/>
  <c r="AH17" i="8"/>
  <c r="AG17" i="8"/>
  <c r="AF17" i="8"/>
  <c r="AE17" i="8"/>
  <c r="AD17" i="8"/>
  <c r="AC17" i="8"/>
  <c r="AB17" i="8"/>
  <c r="AA17" i="8"/>
  <c r="Z17" i="8"/>
  <c r="Y17" i="8"/>
  <c r="X17" i="8"/>
  <c r="W17" i="8"/>
  <c r="V17" i="8"/>
  <c r="U17" i="8"/>
  <c r="T17" i="8"/>
  <c r="S17" i="8"/>
  <c r="R17" i="8"/>
  <c r="Q17" i="8"/>
  <c r="P17" i="8"/>
  <c r="O17" i="8"/>
  <c r="N17" i="8"/>
  <c r="M17" i="8"/>
  <c r="L17" i="8"/>
  <c r="K17" i="8"/>
  <c r="J17" i="8"/>
  <c r="I17" i="8"/>
  <c r="H17" i="8"/>
  <c r="AJ16" i="8"/>
  <c r="AI16" i="8"/>
  <c r="AH16" i="8"/>
  <c r="AG16" i="8"/>
  <c r="AF16" i="8"/>
  <c r="AE16" i="8"/>
  <c r="AD16" i="8"/>
  <c r="AC16" i="8"/>
  <c r="AB16" i="8"/>
  <c r="AA16" i="8"/>
  <c r="Z16" i="8"/>
  <c r="Y16" i="8"/>
  <c r="X16" i="8"/>
  <c r="W16" i="8"/>
  <c r="V16" i="8"/>
  <c r="U16" i="8"/>
  <c r="T16" i="8"/>
  <c r="S16" i="8"/>
  <c r="R16" i="8"/>
  <c r="Q16" i="8"/>
  <c r="P16" i="8"/>
  <c r="O16" i="8"/>
  <c r="N16" i="8"/>
  <c r="M16" i="8"/>
  <c r="L16" i="8"/>
  <c r="K16" i="8"/>
  <c r="J16" i="8"/>
  <c r="I16" i="8"/>
  <c r="H16" i="8"/>
  <c r="AJ15" i="8"/>
  <c r="AI15" i="8"/>
  <c r="AH15" i="8"/>
  <c r="AG15" i="8"/>
  <c r="AF15" i="8"/>
  <c r="AE15" i="8"/>
  <c r="AD15" i="8"/>
  <c r="AC15" i="8"/>
  <c r="AB15" i="8"/>
  <c r="AA15" i="8"/>
  <c r="Z15" i="8"/>
  <c r="Y15" i="8"/>
  <c r="X15" i="8"/>
  <c r="W15" i="8"/>
  <c r="V15" i="8"/>
  <c r="U15" i="8"/>
  <c r="T15" i="8"/>
  <c r="S15" i="8"/>
  <c r="R15" i="8"/>
  <c r="Q15" i="8"/>
  <c r="P15" i="8"/>
  <c r="O15" i="8"/>
  <c r="N15" i="8"/>
  <c r="M15" i="8"/>
  <c r="L15" i="8"/>
  <c r="K15" i="8"/>
  <c r="J15" i="8"/>
  <c r="I15" i="8"/>
  <c r="H15" i="8"/>
  <c r="AJ14" i="8"/>
  <c r="AI14" i="8"/>
  <c r="AH14" i="8"/>
  <c r="AG14" i="8"/>
  <c r="AF14" i="8"/>
  <c r="AE14" i="8"/>
  <c r="AD14" i="8"/>
  <c r="AC14" i="8"/>
  <c r="AB14" i="8"/>
  <c r="AA14" i="8"/>
  <c r="Z14" i="8"/>
  <c r="Y14" i="8"/>
  <c r="X14" i="8"/>
  <c r="W14" i="8"/>
  <c r="V14" i="8"/>
  <c r="U14" i="8"/>
  <c r="T14" i="8"/>
  <c r="S14" i="8"/>
  <c r="R14" i="8"/>
  <c r="Q14" i="8"/>
  <c r="P14" i="8"/>
  <c r="O14" i="8"/>
  <c r="N14" i="8"/>
  <c r="M14" i="8"/>
  <c r="L14" i="8"/>
  <c r="K14" i="8"/>
  <c r="J14" i="8"/>
  <c r="I14" i="8"/>
  <c r="H14" i="8"/>
  <c r="AJ12" i="8"/>
  <c r="AI12" i="8"/>
  <c r="AH12" i="8"/>
  <c r="AG12" i="8"/>
  <c r="AF12" i="8"/>
  <c r="AE12" i="8"/>
  <c r="AD12" i="8"/>
  <c r="AC12" i="8"/>
  <c r="AB12" i="8"/>
  <c r="AA12" i="8"/>
  <c r="Z12" i="8"/>
  <c r="Y12" i="8"/>
  <c r="X12" i="8"/>
  <c r="W12" i="8"/>
  <c r="V12" i="8"/>
  <c r="U12" i="8"/>
  <c r="T12" i="8"/>
  <c r="S12" i="8"/>
  <c r="R12" i="8"/>
  <c r="Q12" i="8"/>
  <c r="P12" i="8"/>
  <c r="O12" i="8"/>
  <c r="N12" i="8"/>
  <c r="M12" i="8"/>
  <c r="L12" i="8"/>
  <c r="K12" i="8"/>
  <c r="J12" i="8"/>
  <c r="I12" i="8"/>
  <c r="H12" i="8"/>
  <c r="AJ11" i="8"/>
  <c r="AI11" i="8"/>
  <c r="AH11" i="8"/>
  <c r="AG11" i="8"/>
  <c r="AF11" i="8"/>
  <c r="AE11" i="8"/>
  <c r="AD11" i="8"/>
  <c r="AC11" i="8"/>
  <c r="AB11" i="8"/>
  <c r="AA11" i="8"/>
  <c r="Z11" i="8"/>
  <c r="Y11" i="8"/>
  <c r="X11" i="8"/>
  <c r="W11" i="8"/>
  <c r="V11" i="8"/>
  <c r="U11" i="8"/>
  <c r="T11" i="8"/>
  <c r="S11" i="8"/>
  <c r="R11" i="8"/>
  <c r="Q11" i="8"/>
  <c r="P11" i="8"/>
  <c r="O11" i="8"/>
  <c r="N11" i="8"/>
  <c r="M11" i="8"/>
  <c r="L11" i="8"/>
  <c r="K11" i="8"/>
  <c r="J11" i="8"/>
  <c r="I11" i="8"/>
  <c r="H11" i="8"/>
  <c r="AJ10" i="8"/>
  <c r="AI10" i="8"/>
  <c r="AH10" i="8"/>
  <c r="AG10" i="8"/>
  <c r="AF10" i="8"/>
  <c r="AE10" i="8"/>
  <c r="AD10" i="8"/>
  <c r="AC10" i="8"/>
  <c r="AB10" i="8"/>
  <c r="AA10" i="8"/>
  <c r="Z10" i="8"/>
  <c r="Y10" i="8"/>
  <c r="X10" i="8"/>
  <c r="W10" i="8"/>
  <c r="V10" i="8"/>
  <c r="U10" i="8"/>
  <c r="T10" i="8"/>
  <c r="S10" i="8"/>
  <c r="R10" i="8"/>
  <c r="Q10" i="8"/>
  <c r="P10" i="8"/>
  <c r="O10" i="8"/>
  <c r="N10" i="8"/>
  <c r="M10" i="8"/>
  <c r="L10" i="8"/>
  <c r="K10" i="8"/>
  <c r="J10" i="8"/>
  <c r="I10" i="8"/>
  <c r="H10" i="8"/>
  <c r="AJ9" i="8"/>
  <c r="AI9" i="8"/>
  <c r="AH9" i="8"/>
  <c r="AG9" i="8"/>
  <c r="AF9" i="8"/>
  <c r="AE9" i="8"/>
  <c r="AD9" i="8"/>
  <c r="AC9" i="8"/>
  <c r="AB9" i="8"/>
  <c r="AA9" i="8"/>
  <c r="Z9" i="8"/>
  <c r="Y9" i="8"/>
  <c r="X9" i="8"/>
  <c r="W9" i="8"/>
  <c r="V9" i="8"/>
  <c r="U9" i="8"/>
  <c r="T9" i="8"/>
  <c r="S9" i="8"/>
  <c r="R9" i="8"/>
  <c r="Q9" i="8"/>
  <c r="P9" i="8"/>
  <c r="O9" i="8"/>
  <c r="N9" i="8"/>
  <c r="M9" i="8"/>
  <c r="L9" i="8"/>
  <c r="K9" i="8"/>
  <c r="J9" i="8"/>
  <c r="I9" i="8"/>
  <c r="H9" i="8"/>
  <c r="AJ8" i="8"/>
  <c r="AI8" i="8"/>
  <c r="AH8" i="8"/>
  <c r="AG8" i="8"/>
  <c r="AF8" i="8"/>
  <c r="AE8" i="8"/>
  <c r="AD8" i="8"/>
  <c r="AC8" i="8"/>
  <c r="AB8" i="8"/>
  <c r="AA8" i="8"/>
  <c r="Z8" i="8"/>
  <c r="Y8" i="8"/>
  <c r="X8" i="8"/>
  <c r="W8" i="8"/>
  <c r="V8" i="8"/>
  <c r="U8" i="8"/>
  <c r="T8" i="8"/>
  <c r="S8" i="8"/>
  <c r="R8" i="8"/>
  <c r="Q8" i="8"/>
  <c r="P8" i="8"/>
  <c r="O8" i="8"/>
  <c r="N8" i="8"/>
  <c r="M8" i="8"/>
  <c r="L8" i="8"/>
  <c r="K8" i="8"/>
  <c r="J8" i="8"/>
  <c r="I8" i="8"/>
  <c r="H8" i="8"/>
  <c r="AJ7" i="8"/>
  <c r="AI7" i="8"/>
  <c r="AH7" i="8"/>
  <c r="AG7" i="8"/>
  <c r="AF7" i="8"/>
  <c r="AE7" i="8"/>
  <c r="AD7" i="8"/>
  <c r="AC7" i="8"/>
  <c r="AB7" i="8"/>
  <c r="AA7" i="8"/>
  <c r="Z7" i="8"/>
  <c r="Y7" i="8"/>
  <c r="X7" i="8"/>
  <c r="W7" i="8"/>
  <c r="V7" i="8"/>
  <c r="U7" i="8"/>
  <c r="T7" i="8"/>
  <c r="S7" i="8"/>
  <c r="R7" i="8"/>
  <c r="Q7" i="8"/>
  <c r="P7" i="8"/>
  <c r="O7" i="8"/>
  <c r="N7" i="8"/>
  <c r="M7" i="8"/>
  <c r="L7" i="8"/>
  <c r="K7" i="8"/>
  <c r="J7" i="8"/>
  <c r="I7" i="8"/>
  <c r="H7" i="8"/>
  <c r="AJ6" i="8"/>
  <c r="AI6" i="8"/>
  <c r="AH6" i="8"/>
  <c r="AG6" i="8"/>
  <c r="AF6" i="8"/>
  <c r="AE6" i="8"/>
  <c r="AD6" i="8"/>
  <c r="AC6" i="8"/>
  <c r="AB6" i="8"/>
  <c r="AA6" i="8"/>
  <c r="Z6" i="8"/>
  <c r="Y6" i="8"/>
  <c r="X6" i="8"/>
  <c r="W6" i="8"/>
  <c r="V6" i="8"/>
  <c r="U6" i="8"/>
  <c r="T6" i="8"/>
  <c r="S6" i="8"/>
  <c r="R6" i="8"/>
  <c r="Q6" i="8"/>
  <c r="P6" i="8"/>
  <c r="O6" i="8"/>
  <c r="N6" i="8"/>
  <c r="M6" i="8"/>
  <c r="L6" i="8"/>
  <c r="K6" i="8"/>
  <c r="J6" i="8"/>
  <c r="I6" i="8"/>
  <c r="H6" i="8"/>
  <c r="F185" i="8"/>
  <c r="E185" i="8"/>
  <c r="G185" i="8"/>
  <c r="F184" i="8"/>
  <c r="E184" i="8"/>
  <c r="G184" i="8"/>
  <c r="F183" i="8"/>
  <c r="E183" i="8"/>
  <c r="G183" i="8"/>
  <c r="F182" i="8"/>
  <c r="E182" i="8"/>
  <c r="G182" i="8"/>
  <c r="F181" i="8"/>
  <c r="E181" i="8"/>
  <c r="G181" i="8"/>
  <c r="F180" i="8"/>
  <c r="E180" i="8"/>
  <c r="G180" i="8"/>
  <c r="F179" i="8"/>
  <c r="E179" i="8"/>
  <c r="G179" i="8"/>
  <c r="F178" i="8"/>
  <c r="E178" i="8"/>
  <c r="G178" i="8"/>
  <c r="F177" i="8"/>
  <c r="E177" i="8"/>
  <c r="G177" i="8"/>
  <c r="F176" i="8"/>
  <c r="E176" i="8"/>
  <c r="G176" i="8"/>
  <c r="F174" i="8"/>
  <c r="E174" i="8"/>
  <c r="G174" i="8"/>
  <c r="F173" i="8"/>
  <c r="E173" i="8"/>
  <c r="G173" i="8"/>
  <c r="F172" i="8"/>
  <c r="E172" i="8"/>
  <c r="G172" i="8"/>
  <c r="F171" i="8"/>
  <c r="E171" i="8"/>
  <c r="G171" i="8"/>
  <c r="F170" i="8"/>
  <c r="E170" i="8"/>
  <c r="G170" i="8"/>
  <c r="F169" i="8"/>
  <c r="E169" i="8"/>
  <c r="G169" i="8"/>
  <c r="F168" i="8"/>
  <c r="E168" i="8"/>
  <c r="G168" i="8"/>
  <c r="F167" i="8"/>
  <c r="E167" i="8"/>
  <c r="G167" i="8"/>
  <c r="F166" i="8"/>
  <c r="E166" i="8"/>
  <c r="G166" i="8"/>
  <c r="F165" i="8"/>
  <c r="E165" i="8"/>
  <c r="G165" i="8"/>
  <c r="F163" i="8"/>
  <c r="E163" i="8"/>
  <c r="G163" i="8"/>
  <c r="F162" i="8"/>
  <c r="E162" i="8"/>
  <c r="G162" i="8"/>
  <c r="F161" i="8"/>
  <c r="E161" i="8"/>
  <c r="G161" i="8"/>
  <c r="F160" i="8"/>
  <c r="E160" i="8"/>
  <c r="G160" i="8"/>
  <c r="F159" i="8"/>
  <c r="E159" i="8"/>
  <c r="G159" i="8"/>
  <c r="F158" i="8"/>
  <c r="E158" i="8"/>
  <c r="G158" i="8"/>
  <c r="F157" i="8"/>
  <c r="E157" i="8"/>
  <c r="G157" i="8"/>
  <c r="F156" i="8"/>
  <c r="E156" i="8"/>
  <c r="G156" i="8"/>
  <c r="F155" i="8"/>
  <c r="E155" i="8"/>
  <c r="G155" i="8"/>
  <c r="F154" i="8"/>
  <c r="E154" i="8"/>
  <c r="G154" i="8"/>
  <c r="F152" i="8"/>
  <c r="E152" i="8"/>
  <c r="G152" i="8"/>
  <c r="F151" i="8"/>
  <c r="E151" i="8"/>
  <c r="G151" i="8"/>
  <c r="F150" i="8"/>
  <c r="E150" i="8"/>
  <c r="G150" i="8"/>
  <c r="F149" i="8"/>
  <c r="E149" i="8"/>
  <c r="G149" i="8"/>
  <c r="F147" i="8"/>
  <c r="E147" i="8"/>
  <c r="G147" i="8"/>
  <c r="F146" i="8"/>
  <c r="E146" i="8"/>
  <c r="G146" i="8"/>
  <c r="F145" i="8"/>
  <c r="E145" i="8"/>
  <c r="G145" i="8"/>
  <c r="F144" i="8"/>
  <c r="E144" i="8"/>
  <c r="G144" i="8"/>
  <c r="F143" i="8"/>
  <c r="E143" i="8"/>
  <c r="G143" i="8"/>
  <c r="F142" i="8"/>
  <c r="E142" i="8"/>
  <c r="G142" i="8"/>
  <c r="F141" i="8"/>
  <c r="E141" i="8"/>
  <c r="G141" i="8"/>
  <c r="F140" i="8"/>
  <c r="E140" i="8"/>
  <c r="G140" i="8"/>
  <c r="F139" i="8"/>
  <c r="E139" i="8"/>
  <c r="G139" i="8"/>
  <c r="F138" i="8"/>
  <c r="E138" i="8"/>
  <c r="G138" i="8"/>
  <c r="F137" i="8"/>
  <c r="E137" i="8"/>
  <c r="G137" i="8"/>
  <c r="F136" i="8"/>
  <c r="E136" i="8"/>
  <c r="G136" i="8"/>
  <c r="F135" i="8"/>
  <c r="E135" i="8"/>
  <c r="G135" i="8"/>
  <c r="F134" i="8"/>
  <c r="E134" i="8"/>
  <c r="G134" i="8"/>
  <c r="F133" i="8"/>
  <c r="E133" i="8"/>
  <c r="G133" i="8"/>
  <c r="F132" i="8"/>
  <c r="E132" i="8"/>
  <c r="G132" i="8"/>
  <c r="F131" i="8"/>
  <c r="E131" i="8"/>
  <c r="G131" i="8"/>
  <c r="F129" i="8"/>
  <c r="E129" i="8"/>
  <c r="G129" i="8"/>
  <c r="F128" i="8"/>
  <c r="E128" i="8"/>
  <c r="G128" i="8"/>
  <c r="F127" i="8"/>
  <c r="E127" i="8"/>
  <c r="G127" i="8"/>
  <c r="F126" i="8"/>
  <c r="E126" i="8"/>
  <c r="G126" i="8"/>
  <c r="F125" i="8"/>
  <c r="E125" i="8"/>
  <c r="G125" i="8"/>
  <c r="F124" i="8"/>
  <c r="E124" i="8"/>
  <c r="G124" i="8"/>
  <c r="F123" i="8"/>
  <c r="E123" i="8"/>
  <c r="G123" i="8"/>
  <c r="F122" i="8"/>
  <c r="E122" i="8"/>
  <c r="G122" i="8"/>
  <c r="F121" i="8"/>
  <c r="E121" i="8"/>
  <c r="G121" i="8"/>
  <c r="F119" i="8"/>
  <c r="E119" i="8"/>
  <c r="G119" i="8"/>
  <c r="F118" i="8"/>
  <c r="E118" i="8"/>
  <c r="G118" i="8"/>
  <c r="F117" i="8"/>
  <c r="E117" i="8"/>
  <c r="G117" i="8"/>
  <c r="F116" i="8"/>
  <c r="E116" i="8"/>
  <c r="G116" i="8"/>
  <c r="F115" i="8"/>
  <c r="E115" i="8"/>
  <c r="G115" i="8"/>
  <c r="F113" i="8"/>
  <c r="E113" i="8"/>
  <c r="G113" i="8"/>
  <c r="F112" i="8"/>
  <c r="E112" i="8"/>
  <c r="G112" i="8"/>
  <c r="F111" i="8"/>
  <c r="E111" i="8"/>
  <c r="G111" i="8"/>
  <c r="F110" i="8"/>
  <c r="E110" i="8"/>
  <c r="G110" i="8"/>
  <c r="F109" i="8"/>
  <c r="E109" i="8"/>
  <c r="G109" i="8"/>
  <c r="F108" i="8"/>
  <c r="E108" i="8"/>
  <c r="G108" i="8"/>
  <c r="F107" i="8"/>
  <c r="E107" i="8"/>
  <c r="G107" i="8"/>
  <c r="F106" i="8"/>
  <c r="E106" i="8"/>
  <c r="G106" i="8"/>
  <c r="F105" i="8"/>
  <c r="E105" i="8"/>
  <c r="G105" i="8"/>
  <c r="F104" i="8"/>
  <c r="E104" i="8"/>
  <c r="G104" i="8"/>
  <c r="F103" i="8"/>
  <c r="E103" i="8"/>
  <c r="G103" i="8"/>
  <c r="F102" i="8"/>
  <c r="E102" i="8"/>
  <c r="G102" i="8"/>
  <c r="F100" i="8"/>
  <c r="E100" i="8"/>
  <c r="G100" i="8"/>
  <c r="F99" i="8"/>
  <c r="E99" i="8"/>
  <c r="G99" i="8"/>
  <c r="F98" i="8"/>
  <c r="E98" i="8"/>
  <c r="G98" i="8"/>
  <c r="F97" i="8"/>
  <c r="E97" i="8"/>
  <c r="G97" i="8"/>
  <c r="F96" i="8"/>
  <c r="E96" i="8"/>
  <c r="G96" i="8"/>
  <c r="F95" i="8"/>
  <c r="E95" i="8"/>
  <c r="G95" i="8"/>
  <c r="F94" i="8"/>
  <c r="E94" i="8"/>
  <c r="G94" i="8"/>
  <c r="F93" i="8"/>
  <c r="E93" i="8"/>
  <c r="G93" i="8"/>
  <c r="F91" i="8"/>
  <c r="E91" i="8"/>
  <c r="G91" i="8"/>
  <c r="F90" i="8"/>
  <c r="E90" i="8"/>
  <c r="G90" i="8"/>
  <c r="F89" i="8"/>
  <c r="E89" i="8"/>
  <c r="G89" i="8"/>
  <c r="F88" i="8"/>
  <c r="E88" i="8"/>
  <c r="G88" i="8"/>
  <c r="F87" i="8"/>
  <c r="E87" i="8"/>
  <c r="G87" i="8"/>
  <c r="F86" i="8"/>
  <c r="E86" i="8"/>
  <c r="G86" i="8"/>
  <c r="F85" i="8"/>
  <c r="E85" i="8"/>
  <c r="G85" i="8"/>
  <c r="F84" i="8"/>
  <c r="E84" i="8"/>
  <c r="G84" i="8"/>
  <c r="F83" i="8"/>
  <c r="E83" i="8"/>
  <c r="G83" i="8"/>
  <c r="F82" i="8"/>
  <c r="E82" i="8"/>
  <c r="G82" i="8"/>
  <c r="F81" i="8"/>
  <c r="E81" i="8"/>
  <c r="G81" i="8"/>
  <c r="F80" i="8"/>
  <c r="E80" i="8"/>
  <c r="G80" i="8"/>
  <c r="F78" i="8"/>
  <c r="E78" i="8"/>
  <c r="G78" i="8"/>
  <c r="F77" i="8"/>
  <c r="E77" i="8"/>
  <c r="G77" i="8"/>
  <c r="F76" i="8"/>
  <c r="E76" i="8"/>
  <c r="G76" i="8"/>
  <c r="F75" i="8"/>
  <c r="E75" i="8"/>
  <c r="G75" i="8"/>
  <c r="F74" i="8"/>
  <c r="E74" i="8"/>
  <c r="G74" i="8"/>
  <c r="F73" i="8"/>
  <c r="E73" i="8"/>
  <c r="G73" i="8"/>
  <c r="F72" i="8"/>
  <c r="E72" i="8"/>
  <c r="G72" i="8"/>
  <c r="F71" i="8"/>
  <c r="E71" i="8"/>
  <c r="G71" i="8"/>
  <c r="F70" i="8"/>
  <c r="E70" i="8"/>
  <c r="G70" i="8"/>
  <c r="F69" i="8"/>
  <c r="E69" i="8"/>
  <c r="G69" i="8"/>
  <c r="F68" i="8"/>
  <c r="E68" i="8"/>
  <c r="G68" i="8"/>
  <c r="F67" i="8"/>
  <c r="E67" i="8"/>
  <c r="G67" i="8"/>
  <c r="F65" i="8"/>
  <c r="E65" i="8"/>
  <c r="G65" i="8"/>
  <c r="F64" i="8"/>
  <c r="E64" i="8"/>
  <c r="G64" i="8"/>
  <c r="F63" i="8"/>
  <c r="E63" i="8"/>
  <c r="G63" i="8"/>
  <c r="F62" i="8"/>
  <c r="E62" i="8"/>
  <c r="G62" i="8"/>
  <c r="F61" i="8"/>
  <c r="E61" i="8"/>
  <c r="G61" i="8"/>
  <c r="F60" i="8"/>
  <c r="E60" i="8"/>
  <c r="G60" i="8"/>
  <c r="F59" i="8"/>
  <c r="E59" i="8"/>
  <c r="G59" i="8"/>
  <c r="F58" i="8"/>
  <c r="E58" i="8"/>
  <c r="G58" i="8"/>
  <c r="F57" i="8"/>
  <c r="E57" i="8"/>
  <c r="G57" i="8"/>
  <c r="F56" i="8"/>
  <c r="E56" i="8"/>
  <c r="G56" i="8"/>
  <c r="F55" i="8"/>
  <c r="E55" i="8"/>
  <c r="G55" i="8"/>
  <c r="F53" i="8"/>
  <c r="E53" i="8"/>
  <c r="G53" i="8"/>
  <c r="F52" i="8"/>
  <c r="E52" i="8"/>
  <c r="G52" i="8"/>
  <c r="F51" i="8"/>
  <c r="E51" i="8"/>
  <c r="G51" i="8"/>
  <c r="F50" i="8"/>
  <c r="E50" i="8"/>
  <c r="G50" i="8"/>
  <c r="F49" i="8"/>
  <c r="E49" i="8"/>
  <c r="G49" i="8"/>
  <c r="F48" i="8"/>
  <c r="E48" i="8"/>
  <c r="G48" i="8"/>
  <c r="F47" i="8"/>
  <c r="E47" i="8"/>
  <c r="G47" i="8"/>
  <c r="F46" i="8"/>
  <c r="E46" i="8"/>
  <c r="G46" i="8"/>
  <c r="F45" i="8"/>
  <c r="E45" i="8"/>
  <c r="G45" i="8"/>
  <c r="F44" i="8"/>
  <c r="E44" i="8"/>
  <c r="G44" i="8"/>
  <c r="F42" i="8"/>
  <c r="E42" i="8"/>
  <c r="G42" i="8"/>
  <c r="F41" i="8"/>
  <c r="E41" i="8"/>
  <c r="G41" i="8"/>
  <c r="F40" i="8"/>
  <c r="E40" i="8"/>
  <c r="G40" i="8"/>
  <c r="F39" i="8"/>
  <c r="E39" i="8"/>
  <c r="G39" i="8"/>
  <c r="F38" i="8"/>
  <c r="E38" i="8"/>
  <c r="G38" i="8"/>
  <c r="F37" i="8"/>
  <c r="E37" i="8"/>
  <c r="G37" i="8"/>
  <c r="F35" i="8"/>
  <c r="E35" i="8"/>
  <c r="G35" i="8"/>
  <c r="F34" i="8"/>
  <c r="E34" i="8"/>
  <c r="G34" i="8"/>
  <c r="F33" i="8"/>
  <c r="E33" i="8"/>
  <c r="G33" i="8"/>
  <c r="F32" i="8"/>
  <c r="E32" i="8"/>
  <c r="G32" i="8"/>
  <c r="F31" i="8"/>
  <c r="E31" i="8"/>
  <c r="G31" i="8"/>
  <c r="F30" i="8"/>
  <c r="E30" i="8"/>
  <c r="G30" i="8"/>
  <c r="F28" i="8"/>
  <c r="E28" i="8"/>
  <c r="G28" i="8"/>
  <c r="F27" i="8"/>
  <c r="E27" i="8"/>
  <c r="G27" i="8"/>
  <c r="F26" i="8"/>
  <c r="E26" i="8"/>
  <c r="G26" i="8"/>
  <c r="F25" i="8"/>
  <c r="E25" i="8"/>
  <c r="G25" i="8"/>
  <c r="F24" i="8"/>
  <c r="E24" i="8"/>
  <c r="G24" i="8"/>
  <c r="F23" i="8"/>
  <c r="E23" i="8"/>
  <c r="G23" i="8"/>
  <c r="F21" i="8"/>
  <c r="E21" i="8"/>
  <c r="G21" i="8"/>
  <c r="F20" i="8"/>
  <c r="E20" i="8"/>
  <c r="G20" i="8"/>
  <c r="F19" i="8"/>
  <c r="E19" i="8"/>
  <c r="G19" i="8"/>
  <c r="F18" i="8"/>
  <c r="E18" i="8"/>
  <c r="G18" i="8"/>
  <c r="F17" i="8"/>
  <c r="E17" i="8"/>
  <c r="G17" i="8"/>
  <c r="F16" i="8"/>
  <c r="E16" i="8"/>
  <c r="G16" i="8"/>
  <c r="F15" i="8"/>
  <c r="E15" i="8"/>
  <c r="G15" i="8"/>
  <c r="F14" i="8"/>
  <c r="E14" i="8"/>
  <c r="G14" i="8"/>
  <c r="F12" i="8"/>
  <c r="E12" i="8"/>
  <c r="G12" i="8"/>
  <c r="F11" i="8"/>
  <c r="E11" i="8"/>
  <c r="G11" i="8"/>
  <c r="F10" i="8"/>
  <c r="E10" i="8"/>
  <c r="G10" i="8"/>
  <c r="F9" i="8"/>
  <c r="E9" i="8"/>
  <c r="G9" i="8"/>
  <c r="F8" i="8"/>
  <c r="E8" i="8"/>
  <c r="G8" i="8"/>
  <c r="F7" i="8"/>
  <c r="E7" i="8"/>
  <c r="G7" i="8"/>
  <c r="F6" i="8"/>
  <c r="E6" i="8"/>
  <c r="G6" i="8"/>
  <c r="AJ3" i="8"/>
  <c r="AI3" i="8"/>
  <c r="AH3" i="8"/>
  <c r="AG3" i="8"/>
  <c r="AF3" i="8"/>
  <c r="AE3" i="8"/>
  <c r="AD3" i="8"/>
  <c r="AC3" i="8"/>
  <c r="AB3" i="8"/>
  <c r="AA3" i="8"/>
  <c r="Z3" i="8"/>
  <c r="Y3" i="8"/>
  <c r="X3" i="8"/>
  <c r="W3" i="8"/>
  <c r="V3" i="8"/>
  <c r="U3" i="8"/>
  <c r="T3" i="8"/>
  <c r="S3" i="8"/>
  <c r="R3" i="8"/>
  <c r="Q3" i="8"/>
  <c r="P3" i="8"/>
  <c r="O3" i="8"/>
  <c r="N3" i="8"/>
  <c r="M3" i="8"/>
  <c r="L3" i="8"/>
  <c r="K3" i="8"/>
  <c r="J3" i="8"/>
  <c r="I3" i="8"/>
  <c r="H3" i="8"/>
  <c r="B1" i="8"/>
  <c r="G3" i="8"/>
  <c r="F1440" i="9"/>
  <c r="F1439" i="9"/>
  <c r="F1438" i="9"/>
  <c r="F1437" i="9"/>
  <c r="F1436" i="9"/>
  <c r="F1435" i="9"/>
  <c r="F1434" i="9"/>
  <c r="F1431" i="9"/>
  <c r="F1430" i="9"/>
  <c r="F1429" i="9"/>
  <c r="F1428" i="9"/>
  <c r="F1427" i="9"/>
  <c r="F1426" i="9"/>
  <c r="F1423" i="9"/>
  <c r="F1422" i="9"/>
  <c r="F1421" i="9"/>
  <c r="F1420" i="9"/>
  <c r="F1417" i="9"/>
  <c r="F1416" i="9"/>
  <c r="F1415" i="9"/>
  <c r="F1414" i="9"/>
  <c r="F1413" i="9"/>
  <c r="F1412" i="9"/>
  <c r="F1411" i="9"/>
  <c r="F1410" i="9"/>
  <c r="F1407" i="9"/>
  <c r="F1406" i="9"/>
  <c r="F1405" i="9"/>
  <c r="F1404" i="9"/>
  <c r="F1403" i="9"/>
  <c r="F1402" i="9"/>
  <c r="F1401" i="9"/>
  <c r="F1400" i="9"/>
  <c r="F1399" i="9"/>
  <c r="F1398" i="9"/>
  <c r="F1395" i="9"/>
  <c r="F1394" i="9"/>
  <c r="F1393" i="9"/>
  <c r="F1392" i="9"/>
  <c r="F1391" i="9"/>
  <c r="F1390" i="9"/>
  <c r="F1389" i="9"/>
  <c r="F1386" i="9"/>
  <c r="F1385" i="9"/>
  <c r="F1384" i="9"/>
  <c r="F1383" i="9"/>
  <c r="F1382" i="9"/>
  <c r="F1381" i="9"/>
  <c r="F1380" i="9"/>
  <c r="F1379" i="9"/>
  <c r="F1378" i="9"/>
  <c r="F1377" i="9"/>
  <c r="F1376" i="9"/>
  <c r="F1375" i="9"/>
  <c r="F1372" i="9"/>
  <c r="F1371" i="9"/>
  <c r="F1370" i="9"/>
  <c r="F1369" i="9"/>
  <c r="F1368" i="9"/>
  <c r="F1367" i="9"/>
  <c r="F1366" i="9"/>
  <c r="F1365" i="9"/>
  <c r="F1364" i="9"/>
  <c r="F1363" i="9"/>
  <c r="F1362" i="9"/>
  <c r="F1361" i="9"/>
  <c r="F1360" i="9"/>
  <c r="F1359" i="9"/>
  <c r="F1358" i="9"/>
  <c r="F1355" i="9"/>
  <c r="F1354" i="9"/>
  <c r="F1353" i="9"/>
  <c r="F1352" i="9"/>
  <c r="F1351" i="9"/>
  <c r="F1348" i="9"/>
  <c r="F1347" i="9"/>
  <c r="F1346" i="9"/>
  <c r="F1345" i="9"/>
  <c r="F1344" i="9"/>
  <c r="F1343" i="9"/>
  <c r="F1342" i="9"/>
  <c r="F1341" i="9"/>
  <c r="F1340" i="9"/>
  <c r="F1337" i="9"/>
  <c r="F1336" i="9"/>
  <c r="F1335" i="9"/>
  <c r="F1334" i="9"/>
  <c r="F1331" i="9"/>
  <c r="F1330" i="9"/>
  <c r="F1329" i="9"/>
  <c r="F1328" i="9"/>
  <c r="F1327" i="9"/>
  <c r="F1324" i="9"/>
  <c r="F1323" i="9"/>
  <c r="F1322" i="9"/>
  <c r="F1319" i="9"/>
  <c r="F1318" i="9"/>
  <c r="F1317" i="9"/>
  <c r="F1314" i="9"/>
  <c r="F1313" i="9"/>
  <c r="F1312" i="9"/>
  <c r="F1311" i="9"/>
  <c r="F1308" i="9"/>
  <c r="F1307" i="9"/>
  <c r="F1306" i="9"/>
  <c r="F1305" i="9"/>
  <c r="F1302" i="9"/>
  <c r="F1301" i="9"/>
  <c r="F1300" i="9"/>
  <c r="F1299" i="9"/>
  <c r="F1298" i="9"/>
  <c r="F1297" i="9"/>
  <c r="F1294" i="9"/>
  <c r="F1293" i="9"/>
  <c r="F1292" i="9"/>
  <c r="F1291" i="9"/>
  <c r="F1290" i="9"/>
  <c r="F1289" i="9"/>
  <c r="F1286" i="9"/>
  <c r="F1285" i="9"/>
  <c r="F1284" i="9"/>
  <c r="F1283" i="9"/>
  <c r="F1282" i="9"/>
  <c r="F1279" i="9"/>
  <c r="F1278" i="9"/>
  <c r="F1277" i="9"/>
  <c r="F1276" i="9"/>
  <c r="F1275" i="9"/>
  <c r="F1274" i="9"/>
  <c r="F1273" i="9"/>
  <c r="F1272" i="9"/>
  <c r="F1269" i="9"/>
  <c r="F1268" i="9"/>
  <c r="F1267" i="9"/>
  <c r="F1266" i="9"/>
  <c r="F1265" i="9"/>
  <c r="F1262" i="9"/>
  <c r="F1261" i="9"/>
  <c r="F1260" i="9"/>
  <c r="F1259" i="9"/>
  <c r="F1258" i="9"/>
  <c r="F1257" i="9"/>
  <c r="F1256" i="9"/>
  <c r="F1253" i="9"/>
  <c r="F1252" i="9"/>
  <c r="F1251" i="9"/>
  <c r="F1250" i="9"/>
  <c r="F1249" i="9"/>
  <c r="F1248" i="9"/>
  <c r="F1245" i="9"/>
  <c r="F1244" i="9"/>
  <c r="F1243" i="9"/>
  <c r="F1242" i="9"/>
  <c r="F1241" i="9"/>
  <c r="F1240" i="9"/>
  <c r="F1239" i="9"/>
  <c r="F1238" i="9"/>
  <c r="F1237" i="9"/>
  <c r="F1236" i="9"/>
  <c r="F1235" i="9"/>
  <c r="F1234" i="9"/>
  <c r="F1233" i="9"/>
  <c r="F1232" i="9"/>
  <c r="F1231" i="9"/>
  <c r="F1230" i="9"/>
  <c r="F1229" i="9"/>
  <c r="F1226" i="9"/>
  <c r="F1225" i="9"/>
  <c r="F1224" i="9"/>
  <c r="F1223" i="9"/>
  <c r="F1222" i="9"/>
  <c r="F1221" i="9"/>
  <c r="F1220" i="9"/>
  <c r="F1219" i="9"/>
  <c r="F1218" i="9"/>
  <c r="F1215" i="9"/>
  <c r="F1214" i="9"/>
  <c r="F1213" i="9"/>
  <c r="F1212" i="9"/>
  <c r="F1211" i="9"/>
  <c r="F1210" i="9"/>
  <c r="F1209" i="9"/>
  <c r="F1208" i="9"/>
  <c r="F1207" i="9"/>
  <c r="F1206" i="9"/>
  <c r="F1205" i="9"/>
  <c r="F1204" i="9"/>
  <c r="F1203" i="9"/>
  <c r="F1202" i="9"/>
  <c r="F1201" i="9"/>
  <c r="F1200" i="9"/>
  <c r="F1199" i="9"/>
  <c r="F1198" i="9"/>
  <c r="F1197" i="9"/>
  <c r="F1196" i="9"/>
  <c r="F1195" i="9"/>
  <c r="F1194" i="9"/>
  <c r="F1193" i="9"/>
  <c r="F1190" i="9"/>
  <c r="F1189" i="9"/>
  <c r="F1188" i="9"/>
  <c r="F1187" i="9"/>
  <c r="F1186" i="9"/>
  <c r="F1185" i="9"/>
  <c r="F1184" i="9"/>
  <c r="F1183" i="9"/>
  <c r="F1182" i="9"/>
  <c r="F1181" i="9"/>
  <c r="F1180" i="9"/>
  <c r="F1179" i="9"/>
  <c r="F1178" i="9"/>
  <c r="F1175" i="9"/>
  <c r="F1174" i="9"/>
  <c r="F1173" i="9"/>
  <c r="F1172" i="9"/>
  <c r="F1171" i="9"/>
  <c r="F1170" i="9"/>
  <c r="F1167" i="9"/>
  <c r="F1166" i="9"/>
  <c r="F1165" i="9"/>
  <c r="F1164" i="9"/>
  <c r="F1163" i="9"/>
  <c r="F1162" i="9"/>
  <c r="F1161" i="9"/>
  <c r="F1160" i="9"/>
  <c r="F1159" i="9"/>
  <c r="F1158" i="9"/>
  <c r="F1157" i="9"/>
  <c r="F1156" i="9"/>
  <c r="F1155" i="9"/>
  <c r="F1154" i="9"/>
  <c r="F1153" i="9"/>
  <c r="F1152" i="9"/>
  <c r="F1151" i="9"/>
  <c r="F1150" i="9"/>
  <c r="F1149" i="9"/>
  <c r="F1148" i="9"/>
  <c r="F1147" i="9"/>
  <c r="F1146" i="9"/>
  <c r="F1145" i="9"/>
  <c r="F1144" i="9"/>
  <c r="F1143" i="9"/>
  <c r="F1140" i="9"/>
  <c r="F1139" i="9"/>
  <c r="F1138" i="9"/>
  <c r="F1137" i="9"/>
  <c r="F1136" i="9"/>
  <c r="F1135" i="9"/>
  <c r="F1134" i="9"/>
  <c r="F1133" i="9"/>
  <c r="F1132" i="9"/>
  <c r="F1131" i="9"/>
  <c r="F1130" i="9"/>
  <c r="F1129" i="9"/>
  <c r="F1128" i="9"/>
  <c r="F1127" i="9"/>
  <c r="F1124" i="9"/>
  <c r="F1123" i="9"/>
  <c r="F1122" i="9"/>
  <c r="F1121" i="9"/>
  <c r="F1120" i="9"/>
  <c r="F1119" i="9"/>
  <c r="F1118" i="9"/>
  <c r="F1117" i="9"/>
  <c r="F1116" i="9"/>
  <c r="F1115" i="9"/>
  <c r="F1114" i="9"/>
  <c r="F1113" i="9"/>
  <c r="F1110" i="9"/>
  <c r="F1109" i="9"/>
  <c r="F1108" i="9"/>
  <c r="F1107" i="9"/>
  <c r="F1106" i="9"/>
  <c r="F1105" i="9"/>
  <c r="F1104" i="9"/>
  <c r="F1101" i="9"/>
  <c r="F1100" i="9"/>
  <c r="F1099" i="9"/>
  <c r="F1098" i="9"/>
  <c r="F1097" i="9"/>
  <c r="F1096" i="9"/>
  <c r="F1095" i="9"/>
  <c r="F1094" i="9"/>
  <c r="F1093" i="9"/>
  <c r="F1090" i="9"/>
  <c r="F1089" i="9"/>
  <c r="F1088" i="9"/>
  <c r="F1087" i="9"/>
  <c r="F1086" i="9"/>
  <c r="F1085" i="9"/>
  <c r="F1084" i="9"/>
  <c r="F1083" i="9"/>
  <c r="F1082" i="9"/>
  <c r="F1081" i="9"/>
  <c r="F1080" i="9"/>
  <c r="F1077" i="9"/>
  <c r="F1076" i="9"/>
  <c r="F1073" i="9"/>
  <c r="F1072" i="9"/>
  <c r="F1071" i="9"/>
  <c r="F1070" i="9"/>
  <c r="F1069" i="9"/>
  <c r="F1066" i="9"/>
  <c r="F1065" i="9"/>
  <c r="F1064" i="9"/>
  <c r="F1063" i="9"/>
  <c r="F1062" i="9"/>
  <c r="F1061" i="9"/>
  <c r="F1060" i="9"/>
  <c r="F1057" i="9"/>
  <c r="F1056" i="9"/>
  <c r="F1055" i="9"/>
  <c r="F1054" i="9"/>
  <c r="F1053" i="9"/>
  <c r="F1052" i="9"/>
  <c r="F1049" i="9"/>
  <c r="F1048" i="9"/>
  <c r="F1047" i="9"/>
  <c r="F1044" i="9"/>
  <c r="F1043" i="9"/>
  <c r="F1042" i="9"/>
  <c r="F1039" i="9"/>
  <c r="F1038" i="9"/>
  <c r="F1037" i="9"/>
  <c r="F1036" i="9"/>
  <c r="F1035" i="9"/>
  <c r="F1034" i="9"/>
  <c r="F1031" i="9"/>
  <c r="F1030" i="9"/>
  <c r="F1029" i="9"/>
  <c r="F1028" i="9"/>
  <c r="F1027" i="9"/>
  <c r="F1024" i="9"/>
  <c r="F1023" i="9"/>
  <c r="F1022" i="9"/>
  <c r="F1021" i="9"/>
  <c r="F1020" i="9"/>
  <c r="F1017" i="9"/>
  <c r="F1016" i="9"/>
  <c r="F1013" i="9"/>
  <c r="F1012" i="9"/>
  <c r="F1011" i="9"/>
  <c r="F1008" i="9"/>
  <c r="F1007" i="9"/>
  <c r="F1006" i="9"/>
  <c r="F1005" i="9"/>
  <c r="F1004" i="9"/>
  <c r="F1003" i="9"/>
  <c r="F1000" i="9"/>
  <c r="F999" i="9"/>
  <c r="F998" i="9"/>
  <c r="F997" i="9"/>
  <c r="F994" i="9"/>
  <c r="F993" i="9"/>
  <c r="F992" i="9"/>
  <c r="F991" i="9"/>
  <c r="F990" i="9"/>
  <c r="F989" i="9"/>
  <c r="F988" i="9"/>
  <c r="F987" i="9"/>
  <c r="F986" i="9"/>
  <c r="F985" i="9"/>
  <c r="F984" i="9"/>
  <c r="F983" i="9"/>
  <c r="F980" i="9"/>
  <c r="F979" i="9"/>
  <c r="F978" i="9"/>
  <c r="F975" i="9"/>
  <c r="F974" i="9"/>
  <c r="F973" i="9"/>
  <c r="F972" i="9"/>
  <c r="F971" i="9"/>
  <c r="F970" i="9"/>
  <c r="F967" i="9"/>
  <c r="F966" i="9"/>
  <c r="F965" i="9"/>
  <c r="F964" i="9"/>
  <c r="F963" i="9"/>
  <c r="F962" i="9"/>
  <c r="F961" i="9"/>
  <c r="F958" i="9"/>
  <c r="F957" i="9"/>
  <c r="F956" i="9"/>
  <c r="F955" i="9"/>
  <c r="F954" i="9"/>
  <c r="F953" i="9"/>
  <c r="F950" i="9"/>
  <c r="F949" i="9"/>
  <c r="F948" i="9"/>
  <c r="F947" i="9"/>
  <c r="F946" i="9"/>
  <c r="F943" i="9"/>
  <c r="F942" i="9"/>
  <c r="F941" i="9"/>
  <c r="F940" i="9"/>
  <c r="F939" i="9"/>
  <c r="F938" i="9"/>
  <c r="F937" i="9"/>
  <c r="F936" i="9"/>
  <c r="F935" i="9"/>
  <c r="F932" i="9"/>
  <c r="F931" i="9"/>
  <c r="F930" i="9"/>
  <c r="F929" i="9"/>
  <c r="F928" i="9"/>
  <c r="F927" i="9"/>
  <c r="F926" i="9"/>
  <c r="F923" i="9"/>
  <c r="F922" i="9"/>
  <c r="F921" i="9"/>
  <c r="F920" i="9"/>
  <c r="F919" i="9"/>
  <c r="F918" i="9"/>
  <c r="F917" i="9"/>
  <c r="F916" i="9"/>
  <c r="F913" i="9"/>
  <c r="F912" i="9"/>
  <c r="F911" i="9"/>
  <c r="F910" i="9"/>
  <c r="F909" i="9"/>
  <c r="F908" i="9"/>
  <c r="F907" i="9"/>
  <c r="F906" i="9"/>
  <c r="F905" i="9"/>
  <c r="F904" i="9"/>
  <c r="F903" i="9"/>
  <c r="F900" i="9"/>
  <c r="F899" i="9"/>
  <c r="F898" i="9"/>
  <c r="F897" i="9"/>
  <c r="F896" i="9"/>
  <c r="F895" i="9"/>
  <c r="F894" i="9"/>
  <c r="F893" i="9"/>
  <c r="F892" i="9"/>
  <c r="F891" i="9"/>
  <c r="F890" i="9"/>
  <c r="F889" i="9"/>
  <c r="F886" i="9"/>
  <c r="F885" i="9"/>
  <c r="F884" i="9"/>
  <c r="F883" i="9"/>
  <c r="F882" i="9"/>
  <c r="F881" i="9"/>
  <c r="F878" i="9"/>
  <c r="F877" i="9"/>
  <c r="F876" i="9"/>
  <c r="F873" i="9"/>
  <c r="F872" i="9"/>
  <c r="F871" i="9"/>
  <c r="F868" i="9"/>
  <c r="F867" i="9"/>
  <c r="F866" i="9"/>
  <c r="F863" i="9"/>
  <c r="F862" i="9"/>
  <c r="F861" i="9"/>
  <c r="F860" i="9"/>
  <c r="F857" i="9"/>
  <c r="F856" i="9"/>
  <c r="F855" i="9"/>
  <c r="F854" i="9"/>
  <c r="F853" i="9"/>
  <c r="F852" i="9"/>
  <c r="F849" i="9"/>
  <c r="F848" i="9"/>
  <c r="F847" i="9"/>
  <c r="F846" i="9"/>
  <c r="F843" i="9"/>
  <c r="F842" i="9"/>
  <c r="F839" i="9"/>
  <c r="F838" i="9"/>
  <c r="F837" i="9"/>
  <c r="F834" i="9"/>
  <c r="F833" i="9"/>
  <c r="F832" i="9"/>
  <c r="F829" i="9"/>
  <c r="F828" i="9"/>
  <c r="F827" i="9"/>
  <c r="F826" i="9"/>
  <c r="F823" i="9"/>
  <c r="F822" i="9"/>
  <c r="F821" i="9"/>
  <c r="F820" i="9"/>
  <c r="F819" i="9"/>
  <c r="F818" i="9"/>
  <c r="F817" i="9"/>
  <c r="F814" i="9"/>
  <c r="F813" i="9"/>
  <c r="F812" i="9"/>
  <c r="F811" i="9"/>
  <c r="F808" i="9"/>
  <c r="F807" i="9"/>
  <c r="F806" i="9"/>
  <c r="F805" i="9"/>
  <c r="F802" i="9"/>
  <c r="F801" i="9"/>
  <c r="F800" i="9"/>
  <c r="F799" i="9"/>
  <c r="F798" i="9"/>
  <c r="F797" i="9"/>
  <c r="F794" i="9"/>
  <c r="F793" i="9"/>
  <c r="F792" i="9"/>
  <c r="F791" i="9"/>
  <c r="F790" i="9"/>
  <c r="F789" i="9"/>
  <c r="F788" i="9"/>
  <c r="F785" i="9"/>
  <c r="F784" i="9"/>
  <c r="F783" i="9"/>
  <c r="F782" i="9"/>
  <c r="F781" i="9"/>
  <c r="F780" i="9"/>
  <c r="F779" i="9"/>
  <c r="F776" i="9"/>
  <c r="F775" i="9"/>
  <c r="F774" i="9"/>
  <c r="F773" i="9"/>
  <c r="F772" i="9"/>
  <c r="F771" i="9"/>
  <c r="F770" i="9"/>
  <c r="F767" i="9"/>
  <c r="F766" i="9"/>
  <c r="F765" i="9"/>
  <c r="F764" i="9"/>
  <c r="F763" i="9"/>
  <c r="F760" i="9"/>
  <c r="F759" i="9"/>
  <c r="F758" i="9"/>
  <c r="F757" i="9"/>
  <c r="F756" i="9"/>
  <c r="F753" i="9"/>
  <c r="F752" i="9"/>
  <c r="F749" i="9"/>
  <c r="F748" i="9"/>
  <c r="F747" i="9"/>
  <c r="F746" i="9"/>
  <c r="F743" i="9"/>
  <c r="F742" i="9"/>
  <c r="F741" i="9"/>
  <c r="F740" i="9"/>
  <c r="F737" i="9"/>
  <c r="F736" i="9"/>
  <c r="F735" i="9"/>
  <c r="F732" i="9"/>
  <c r="F731" i="9"/>
  <c r="F730" i="9"/>
  <c r="F727" i="9"/>
  <c r="F726" i="9"/>
  <c r="F725" i="9"/>
  <c r="F722" i="9"/>
  <c r="F721" i="9"/>
  <c r="F720" i="9"/>
  <c r="F719" i="9"/>
  <c r="F716" i="9"/>
  <c r="F715" i="9"/>
  <c r="F714" i="9"/>
  <c r="F713" i="9"/>
  <c r="F712" i="9"/>
  <c r="F711" i="9"/>
  <c r="F710" i="9"/>
  <c r="F709" i="9"/>
  <c r="F708" i="9"/>
  <c r="F707" i="9"/>
  <c r="F704" i="9"/>
  <c r="F703" i="9"/>
  <c r="F702" i="9"/>
  <c r="F701" i="9"/>
  <c r="F700" i="9"/>
  <c r="F699" i="9"/>
  <c r="F698" i="9"/>
  <c r="F697" i="9"/>
  <c r="F694" i="9"/>
  <c r="F693" i="9"/>
  <c r="F692" i="9"/>
  <c r="F691" i="9"/>
  <c r="F690" i="9"/>
  <c r="F689" i="9"/>
  <c r="F688" i="9"/>
  <c r="F685" i="9"/>
  <c r="F684" i="9"/>
  <c r="F683" i="9"/>
  <c r="F682" i="9"/>
  <c r="F681" i="9"/>
  <c r="F678" i="9"/>
  <c r="F677" i="9"/>
  <c r="F676" i="9"/>
  <c r="F675" i="9"/>
  <c r="F674" i="9"/>
  <c r="F671" i="9"/>
  <c r="F670" i="9"/>
  <c r="F669" i="9"/>
  <c r="F668" i="9"/>
  <c r="F667" i="9"/>
  <c r="F666" i="9"/>
  <c r="F665" i="9"/>
  <c r="F664" i="9"/>
  <c r="F663" i="9"/>
  <c r="F660" i="9"/>
  <c r="F659" i="9"/>
  <c r="F658" i="9"/>
  <c r="F657" i="9"/>
  <c r="F656" i="9"/>
  <c r="F655" i="9"/>
  <c r="F654" i="9"/>
  <c r="F653" i="9"/>
  <c r="F652" i="9"/>
  <c r="F651" i="9"/>
  <c r="F648" i="9"/>
  <c r="F647" i="9"/>
  <c r="F646" i="9"/>
  <c r="F645" i="9"/>
  <c r="F644" i="9"/>
  <c r="F643" i="9"/>
  <c r="F640" i="9"/>
  <c r="F639" i="9"/>
  <c r="F638" i="9"/>
  <c r="F637" i="9"/>
  <c r="F636" i="9"/>
  <c r="F633" i="9"/>
  <c r="F632" i="9"/>
  <c r="F631" i="9"/>
  <c r="F630" i="9"/>
  <c r="F627" i="9"/>
  <c r="F626" i="9"/>
  <c r="F625" i="9"/>
  <c r="F624" i="9"/>
  <c r="F623" i="9"/>
  <c r="F622" i="9"/>
  <c r="F621" i="9"/>
  <c r="F620" i="9"/>
  <c r="F617" i="9"/>
  <c r="F616" i="9"/>
  <c r="F615" i="9"/>
  <c r="F612" i="9"/>
  <c r="F611" i="9"/>
  <c r="F610" i="9"/>
  <c r="F609" i="9"/>
  <c r="F608" i="9"/>
  <c r="F607" i="9"/>
  <c r="F604" i="9"/>
  <c r="F603" i="9"/>
  <c r="F602" i="9"/>
  <c r="F601" i="9"/>
  <c r="F600" i="9"/>
  <c r="F597" i="9"/>
  <c r="F596" i="9"/>
  <c r="F595" i="9"/>
  <c r="F594" i="9"/>
  <c r="F593" i="9"/>
  <c r="F592" i="9"/>
  <c r="F591" i="9"/>
  <c r="F590" i="9"/>
  <c r="F587" i="9"/>
  <c r="F586" i="9"/>
  <c r="F585" i="9"/>
  <c r="F584" i="9"/>
  <c r="F583" i="9"/>
  <c r="F582" i="9"/>
  <c r="F581" i="9"/>
  <c r="F580" i="9"/>
  <c r="F579" i="9"/>
  <c r="F576" i="9"/>
  <c r="F575" i="9"/>
  <c r="F574" i="9"/>
  <c r="F573" i="9"/>
  <c r="F572" i="9"/>
  <c r="F569" i="9"/>
  <c r="F568" i="9"/>
  <c r="F567" i="9"/>
  <c r="F566" i="9"/>
  <c r="F565" i="9"/>
  <c r="F564" i="9"/>
  <c r="F563" i="9"/>
  <c r="F560" i="9"/>
  <c r="F559" i="9"/>
  <c r="F558" i="9"/>
  <c r="F557" i="9"/>
  <c r="F556" i="9"/>
  <c r="F555" i="9"/>
  <c r="F552" i="9"/>
  <c r="F551" i="9"/>
  <c r="F550" i="9"/>
  <c r="F549" i="9"/>
  <c r="F548" i="9"/>
  <c r="F547" i="9"/>
  <c r="F546" i="9"/>
  <c r="F545" i="9"/>
  <c r="F544" i="9"/>
  <c r="F543" i="9"/>
  <c r="F542" i="9"/>
  <c r="F541" i="9"/>
  <c r="F540" i="9"/>
  <c r="F537" i="9"/>
  <c r="F536" i="9"/>
  <c r="F535" i="9"/>
  <c r="F534" i="9"/>
  <c r="F533" i="9"/>
  <c r="F532" i="9"/>
  <c r="F529" i="9"/>
  <c r="F528" i="9"/>
  <c r="F527" i="9"/>
  <c r="F526" i="9"/>
  <c r="F525" i="9"/>
  <c r="F524" i="9"/>
  <c r="F523" i="9"/>
  <c r="F522" i="9"/>
  <c r="F519" i="9"/>
  <c r="F518" i="9"/>
  <c r="F517" i="9"/>
  <c r="F516" i="9"/>
  <c r="F515" i="9"/>
  <c r="F514" i="9"/>
  <c r="F513" i="9"/>
  <c r="F512" i="9"/>
  <c r="F511" i="9"/>
  <c r="F508" i="9"/>
  <c r="F507" i="9"/>
  <c r="F506" i="9"/>
  <c r="F505" i="9"/>
  <c r="F504" i="9"/>
  <c r="F503" i="9"/>
  <c r="F502" i="9"/>
  <c r="F501" i="9"/>
  <c r="F500" i="9"/>
  <c r="F499" i="9"/>
  <c r="F498" i="9"/>
  <c r="F497" i="9"/>
  <c r="F496" i="9"/>
  <c r="F493" i="9"/>
  <c r="F492" i="9"/>
  <c r="F491" i="9"/>
  <c r="F490" i="9"/>
  <c r="F489" i="9"/>
  <c r="F486" i="9"/>
  <c r="F485" i="9"/>
  <c r="F484" i="9"/>
  <c r="F483" i="9"/>
  <c r="F482" i="9"/>
  <c r="F481" i="9"/>
  <c r="F480" i="9"/>
  <c r="F479" i="9"/>
  <c r="F478" i="9"/>
  <c r="F477" i="9"/>
  <c r="F476" i="9"/>
  <c r="F475" i="9"/>
  <c r="F474" i="9"/>
  <c r="F473" i="9"/>
  <c r="F472" i="9"/>
  <c r="F469" i="9"/>
  <c r="F468" i="9"/>
  <c r="F467" i="9"/>
  <c r="F466" i="9"/>
  <c r="F465" i="9"/>
  <c r="F464" i="9"/>
  <c r="F463" i="9"/>
  <c r="F460" i="9"/>
  <c r="F459" i="9"/>
  <c r="F458" i="9"/>
  <c r="F457" i="9"/>
  <c r="F456" i="9"/>
  <c r="F455" i="9"/>
  <c r="F454" i="9"/>
  <c r="F453" i="9"/>
  <c r="F452" i="9"/>
  <c r="F450" i="9"/>
  <c r="F449" i="9"/>
  <c r="F448" i="9"/>
  <c r="F447" i="9"/>
  <c r="F444" i="9"/>
  <c r="F443" i="9"/>
  <c r="F442" i="9"/>
  <c r="F441" i="9"/>
  <c r="F440" i="9"/>
  <c r="F439" i="9"/>
  <c r="F438" i="9"/>
  <c r="F437" i="9"/>
  <c r="F436" i="9"/>
  <c r="F435" i="9"/>
  <c r="F434" i="9"/>
  <c r="F433" i="9"/>
  <c r="F432" i="9"/>
  <c r="F431" i="9"/>
  <c r="F428" i="9"/>
  <c r="F427" i="9"/>
  <c r="F426" i="9"/>
  <c r="F425" i="9"/>
  <c r="F424" i="9"/>
  <c r="F423" i="9"/>
  <c r="F422" i="9"/>
  <c r="F421" i="9"/>
  <c r="F420" i="9"/>
  <c r="F417" i="9"/>
  <c r="F416" i="9"/>
  <c r="F415" i="9"/>
  <c r="F414" i="9"/>
  <c r="F413" i="9"/>
  <c r="F412" i="9"/>
  <c r="F409" i="9"/>
  <c r="F408" i="9"/>
  <c r="F407" i="9"/>
  <c r="F406" i="9"/>
  <c r="F405" i="9"/>
  <c r="F404" i="9"/>
  <c r="F403" i="9"/>
  <c r="F402" i="9"/>
  <c r="F401" i="9"/>
  <c r="F400" i="9"/>
  <c r="F399" i="9"/>
  <c r="F398" i="9"/>
  <c r="F397" i="9"/>
  <c r="F394" i="9"/>
  <c r="F393" i="9"/>
  <c r="F392" i="9"/>
  <c r="F391" i="9"/>
  <c r="F390" i="9"/>
  <c r="F389" i="9"/>
  <c r="F388" i="9"/>
  <c r="F387" i="9"/>
  <c r="F386" i="9"/>
  <c r="F385" i="9"/>
  <c r="F384" i="9"/>
  <c r="F383" i="9"/>
  <c r="F382" i="9"/>
  <c r="F379" i="9"/>
  <c r="F378" i="9"/>
  <c r="F377" i="9"/>
  <c r="F376" i="9"/>
  <c r="F375" i="9"/>
  <c r="F372" i="9"/>
  <c r="F371" i="9"/>
  <c r="F370" i="9"/>
  <c r="F369" i="9"/>
  <c r="F368" i="9"/>
  <c r="F367" i="9"/>
  <c r="F364" i="9"/>
  <c r="F363" i="9"/>
  <c r="F362" i="9"/>
  <c r="F359" i="9"/>
  <c r="F358" i="9"/>
  <c r="F357" i="9"/>
  <c r="F356" i="9"/>
  <c r="F355" i="9"/>
  <c r="F352" i="9"/>
  <c r="F351" i="9"/>
  <c r="F350" i="9"/>
  <c r="F349" i="9"/>
  <c r="F346" i="9"/>
  <c r="F345" i="9"/>
  <c r="F344" i="9"/>
  <c r="F343" i="9"/>
  <c r="F340" i="9"/>
  <c r="F339" i="9"/>
  <c r="F338" i="9"/>
  <c r="F335" i="9"/>
  <c r="F334" i="9"/>
  <c r="F333" i="9"/>
  <c r="F332" i="9"/>
  <c r="F331" i="9"/>
  <c r="F328" i="9"/>
  <c r="F327" i="9"/>
  <c r="F326" i="9"/>
  <c r="F325" i="9"/>
  <c r="F322" i="9"/>
  <c r="F321" i="9"/>
  <c r="F320" i="9"/>
  <c r="F319" i="9"/>
  <c r="F316" i="9"/>
  <c r="F315" i="9"/>
  <c r="F314" i="9"/>
  <c r="F313" i="9"/>
  <c r="F312" i="9"/>
  <c r="F309" i="9"/>
  <c r="F308" i="9"/>
  <c r="F307" i="9"/>
  <c r="F306" i="9"/>
  <c r="F305" i="9"/>
  <c r="F304" i="9"/>
  <c r="F301" i="9"/>
  <c r="F300" i="9"/>
  <c r="F299" i="9"/>
  <c r="F298" i="9"/>
  <c r="F297" i="9"/>
  <c r="F296" i="9"/>
  <c r="F295" i="9"/>
  <c r="F292" i="9"/>
  <c r="F291" i="9"/>
  <c r="F290" i="9"/>
  <c r="F289" i="9"/>
  <c r="F288" i="9"/>
  <c r="F287" i="9"/>
  <c r="F286" i="9"/>
  <c r="F285" i="9"/>
  <c r="F282" i="9"/>
  <c r="F281" i="9"/>
  <c r="F280" i="9"/>
  <c r="F279" i="9"/>
  <c r="F278" i="9"/>
  <c r="F277" i="9"/>
  <c r="F276" i="9"/>
  <c r="F273" i="9"/>
  <c r="F272" i="9"/>
  <c r="F271" i="9"/>
  <c r="F270" i="9"/>
  <c r="F269" i="9"/>
  <c r="F268" i="9"/>
  <c r="F267" i="9"/>
  <c r="F266" i="9"/>
  <c r="F265" i="9"/>
  <c r="F264" i="9"/>
  <c r="F263" i="9"/>
  <c r="F262" i="9"/>
  <c r="F261" i="9"/>
  <c r="F260" i="9"/>
  <c r="F257" i="9"/>
  <c r="F256" i="9"/>
  <c r="F255" i="9"/>
  <c r="F254" i="9"/>
  <c r="F253" i="9"/>
  <c r="F252" i="9"/>
  <c r="F251" i="9"/>
  <c r="F250" i="9"/>
  <c r="F249" i="9"/>
  <c r="F246" i="9"/>
  <c r="F245" i="9"/>
  <c r="F244" i="9"/>
  <c r="F243" i="9"/>
  <c r="F242" i="9"/>
  <c r="F241" i="9"/>
  <c r="F240" i="9"/>
  <c r="F237" i="9"/>
  <c r="F236" i="9"/>
  <c r="F235" i="9"/>
  <c r="F234" i="9"/>
  <c r="F233" i="9"/>
  <c r="F232" i="9"/>
  <c r="F229" i="9"/>
  <c r="F228" i="9"/>
  <c r="F227" i="9"/>
  <c r="F226" i="9"/>
  <c r="F225" i="9"/>
  <c r="F224" i="9"/>
  <c r="F223" i="9"/>
  <c r="F220" i="9"/>
  <c r="F219" i="9"/>
  <c r="F218" i="9"/>
  <c r="F217" i="9"/>
  <c r="F216" i="9"/>
  <c r="F215" i="9"/>
  <c r="F214" i="9"/>
  <c r="F211" i="9"/>
  <c r="F210" i="9"/>
  <c r="F209" i="9"/>
  <c r="F208" i="9"/>
  <c r="F207" i="9"/>
  <c r="F206" i="9"/>
  <c r="F203" i="9"/>
  <c r="F202" i="9"/>
  <c r="F201" i="9"/>
  <c r="F198" i="9"/>
  <c r="F197" i="9"/>
  <c r="F196" i="9"/>
  <c r="F195" i="9"/>
  <c r="F192" i="9"/>
  <c r="F191" i="9"/>
  <c r="F190" i="9"/>
  <c r="F189" i="9"/>
  <c r="F188" i="9"/>
  <c r="F187" i="9"/>
  <c r="F186" i="9"/>
  <c r="F183" i="9"/>
  <c r="F182" i="9"/>
  <c r="F181" i="9"/>
  <c r="F180" i="9"/>
  <c r="F179" i="9"/>
  <c r="F178" i="9"/>
  <c r="F175" i="9"/>
  <c r="F174" i="9"/>
  <c r="F173" i="9"/>
  <c r="F172" i="9"/>
  <c r="F171" i="9"/>
  <c r="F170" i="9"/>
  <c r="F169" i="9"/>
  <c r="F168" i="9"/>
  <c r="F167" i="9"/>
  <c r="F166" i="9"/>
  <c r="F165" i="9"/>
  <c r="F164" i="9"/>
  <c r="F161" i="9"/>
  <c r="F160" i="9"/>
  <c r="F159" i="9"/>
  <c r="F158" i="9"/>
  <c r="F157" i="9"/>
  <c r="F156" i="9"/>
  <c r="F155" i="9"/>
  <c r="F154" i="9"/>
  <c r="F153" i="9"/>
  <c r="F152" i="9"/>
  <c r="F149" i="9"/>
  <c r="F148" i="9"/>
  <c r="F147" i="9"/>
  <c r="F146" i="9"/>
  <c r="F145" i="9"/>
  <c r="F144" i="9"/>
  <c r="F141" i="9"/>
  <c r="F140" i="9"/>
  <c r="F139" i="9"/>
  <c r="F138" i="9"/>
  <c r="F137" i="9"/>
  <c r="F136" i="9"/>
  <c r="F133" i="9"/>
  <c r="F132" i="9"/>
  <c r="F131" i="9"/>
  <c r="F130" i="9"/>
  <c r="F129" i="9"/>
  <c r="F126" i="9"/>
  <c r="F125" i="9"/>
  <c r="F124" i="9"/>
  <c r="F123" i="9"/>
  <c r="F122" i="9"/>
  <c r="F119" i="9"/>
  <c r="F118" i="9"/>
  <c r="F117" i="9"/>
  <c r="F116" i="9"/>
  <c r="F115" i="9"/>
  <c r="F114" i="9"/>
  <c r="F111" i="9"/>
  <c r="F110" i="9"/>
  <c r="F109" i="9"/>
  <c r="F108" i="9"/>
  <c r="F107" i="9"/>
  <c r="F106" i="9"/>
  <c r="F103" i="9"/>
  <c r="F102" i="9"/>
  <c r="F101" i="9"/>
  <c r="F100" i="9"/>
  <c r="F99" i="9"/>
  <c r="F98" i="9"/>
  <c r="F97" i="9"/>
  <c r="F96" i="9"/>
  <c r="F95" i="9"/>
  <c r="F94" i="9"/>
  <c r="F91" i="9"/>
  <c r="F90" i="9"/>
  <c r="F89" i="9"/>
  <c r="F88" i="9"/>
  <c r="F87" i="9"/>
  <c r="F86" i="9"/>
  <c r="F85" i="9"/>
  <c r="F82" i="9"/>
  <c r="F81" i="9"/>
  <c r="F80" i="9"/>
  <c r="F79" i="9"/>
  <c r="F78" i="9"/>
  <c r="F77" i="9"/>
  <c r="F76" i="9"/>
  <c r="F73" i="9"/>
  <c r="F72" i="9"/>
  <c r="F71" i="9"/>
  <c r="F68" i="9"/>
  <c r="F67" i="9"/>
  <c r="F66" i="9"/>
  <c r="F65" i="9"/>
  <c r="F64" i="9"/>
  <c r="F63" i="9"/>
  <c r="F60" i="9"/>
  <c r="F59" i="9"/>
  <c r="F58" i="9"/>
  <c r="F57" i="9"/>
  <c r="F56" i="9"/>
  <c r="F53" i="9"/>
  <c r="F52" i="9"/>
  <c r="F51" i="9"/>
  <c r="F50" i="9"/>
  <c r="F49" i="9"/>
  <c r="F48" i="9"/>
  <c r="F47" i="9"/>
  <c r="F44" i="9"/>
  <c r="F43" i="9"/>
  <c r="F42" i="9"/>
  <c r="F41" i="9"/>
  <c r="F40" i="9"/>
  <c r="F39" i="9"/>
  <c r="F38" i="9"/>
  <c r="F37" i="9"/>
  <c r="F36" i="9"/>
  <c r="F35" i="9"/>
  <c r="F34" i="9"/>
  <c r="F33" i="9"/>
  <c r="F30" i="9"/>
  <c r="F29" i="9"/>
  <c r="F28" i="9"/>
  <c r="F27" i="9"/>
  <c r="F26" i="9"/>
  <c r="F25" i="9"/>
  <c r="F24" i="9"/>
  <c r="F23" i="9"/>
  <c r="F22" i="9"/>
  <c r="F21" i="9"/>
  <c r="F18" i="9"/>
  <c r="F17" i="9"/>
  <c r="F16" i="9"/>
  <c r="F15" i="9"/>
  <c r="F14" i="9"/>
  <c r="F13" i="9"/>
  <c r="F12" i="9"/>
  <c r="F11" i="9"/>
  <c r="F10" i="9"/>
  <c r="F9" i="9"/>
  <c r="F8" i="9"/>
  <c r="F7" i="9"/>
  <c r="C1460" i="3" l="1"/>
  <c r="C1459" i="3"/>
  <c r="C1458" i="3"/>
  <c r="C1453" i="3" l="1"/>
  <c r="C1454" i="3" l="1"/>
  <c r="C1455" i="3" l="1"/>
  <c r="C1461" i="3" l="1"/>
  <c r="C1456" i="3"/>
  <c r="C1463" i="3"/>
</calcChain>
</file>

<file path=xl/comments1.xml><?xml version="1.0" encoding="utf-8"?>
<comments xmlns="http://schemas.openxmlformats.org/spreadsheetml/2006/main">
  <authors>
    <author>sroachuser</author>
  </authors>
  <commentList>
    <comment ref="C4" authorId="0">
      <text>
        <r>
          <rPr>
            <b/>
            <sz val="9"/>
            <color indexed="81"/>
            <rFont val="Tahoma"/>
            <family val="2"/>
          </rPr>
          <t>sroachuser:</t>
        </r>
        <r>
          <rPr>
            <sz val="9"/>
            <color indexed="81"/>
            <rFont val="Tahoma"/>
            <family val="2"/>
          </rPr>
          <t xml:space="preserve">
1=Tier 1 Core
2=Tier 2 Core
3 = Elective</t>
        </r>
      </text>
    </comment>
    <comment ref="E7" authorId="0">
      <text>
        <r>
          <rPr>
            <sz val="9"/>
            <color indexed="81"/>
            <rFont val="Tahoma"/>
            <charset val="1"/>
          </rPr>
          <t>Explain what is meant by “best”, “expected”, and “worst” case behavior of an algorithm.</t>
        </r>
      </text>
    </comment>
    <comment ref="E8" authorId="0">
      <text>
        <r>
          <rPr>
            <sz val="9"/>
            <color indexed="81"/>
            <rFont val="Tahoma"/>
            <charset val="1"/>
          </rPr>
          <t>In the context of specific algorithms, identify the characteristics of data and/or other conditions or assumptions that lead to different behaviors.</t>
        </r>
      </text>
    </comment>
    <comment ref="E9" authorId="0">
      <text>
        <r>
          <rPr>
            <sz val="9"/>
            <color indexed="81"/>
            <rFont val="Tahoma"/>
            <charset val="1"/>
          </rPr>
          <t>Determine informally the time and space complexity of simple algorithms.</t>
        </r>
      </text>
    </comment>
    <comment ref="E10" authorId="0">
      <text>
        <r>
          <rPr>
            <sz val="9"/>
            <color indexed="81"/>
            <rFont val="Tahoma"/>
            <charset val="1"/>
          </rPr>
          <t>State the formal definition of big O.</t>
        </r>
      </text>
    </comment>
    <comment ref="E11" authorId="0">
      <text>
        <r>
          <rPr>
            <sz val="9"/>
            <color indexed="81"/>
            <rFont val="Tahoma"/>
            <charset val="1"/>
          </rPr>
          <t>List and contrast standard complexity classes.</t>
        </r>
      </text>
    </comment>
    <comment ref="E12" authorId="0">
      <text>
        <r>
          <rPr>
            <sz val="9"/>
            <color indexed="81"/>
            <rFont val="Tahoma"/>
            <charset val="1"/>
          </rPr>
          <t>Perform empirical studies to validate hypotheses about runtime stemming from mathematical analysis  Run algorithms on input of various sizes and compare performance.</t>
        </r>
      </text>
    </comment>
    <comment ref="E13" authorId="0">
      <text>
        <r>
          <rPr>
            <sz val="9"/>
            <color indexed="81"/>
            <rFont val="Tahoma"/>
            <charset val="1"/>
          </rPr>
          <t>Give examples that illustrate time-space trade-offs of algorithms.</t>
        </r>
      </text>
    </comment>
    <comment ref="E14" authorId="0">
      <text>
        <r>
          <rPr>
            <sz val="9"/>
            <color indexed="81"/>
            <rFont val="Tahoma"/>
            <charset val="1"/>
          </rPr>
          <t>Use big O notation formally to give asymptotic upper bounds on time and space complexity of algorithms.</t>
        </r>
      </text>
    </comment>
    <comment ref="E15" authorId="0">
      <text>
        <r>
          <rPr>
            <sz val="9"/>
            <color indexed="81"/>
            <rFont val="Tahoma"/>
            <charset val="1"/>
          </rPr>
          <t>Use big O notation formally to give expected case bounds on time complexity of algorithms.</t>
        </r>
      </text>
    </comment>
    <comment ref="E16" authorId="0">
      <text>
        <r>
          <rPr>
            <sz val="9"/>
            <color indexed="81"/>
            <rFont val="Tahoma"/>
            <charset val="1"/>
          </rPr>
          <t>Explain the use of big omega, big theta, and little o notation to describe the amount of work done by an algorithm.</t>
        </r>
      </text>
    </comment>
    <comment ref="E17" authorId="0">
      <text>
        <r>
          <rPr>
            <sz val="9"/>
            <color indexed="81"/>
            <rFont val="Tahoma"/>
            <charset val="1"/>
          </rPr>
          <t>Use recurrence relations to determine the time complexity of recursively defined algorithms.</t>
        </r>
      </text>
    </comment>
    <comment ref="E18" authorId="0">
      <text>
        <r>
          <rPr>
            <sz val="9"/>
            <color indexed="81"/>
            <rFont val="Tahoma"/>
            <charset val="1"/>
          </rPr>
          <t>Solve elementary recurrence relations, eg, using some form of a Master Theorem.</t>
        </r>
      </text>
    </comment>
    <comment ref="E21" authorId="0">
      <text>
        <r>
          <rPr>
            <sz val="9"/>
            <color indexed="81"/>
            <rFont val="Tahoma"/>
            <charset val="1"/>
          </rPr>
          <t>For each of the strategies (brute-force, greedy, divide-and-conquer, recursive backtracking, and dynamic programming), identify a practical example to which it would apply.</t>
        </r>
      </text>
    </comment>
    <comment ref="E22" authorId="0">
      <text>
        <r>
          <rPr>
            <sz val="9"/>
            <color indexed="81"/>
            <rFont val="Tahoma"/>
            <charset val="1"/>
          </rPr>
          <t>Use a greedy approach to solve an appropriate problem and determine if the greedy rule chosen leads to an optimal solution.</t>
        </r>
      </text>
    </comment>
    <comment ref="E23" authorId="0">
      <text>
        <r>
          <rPr>
            <sz val="9"/>
            <color indexed="81"/>
            <rFont val="Tahoma"/>
            <charset val="1"/>
          </rPr>
          <t>Use a divide-and-conquer algorithm to solve an appropriate problem.</t>
        </r>
      </text>
    </comment>
    <comment ref="E24" authorId="0">
      <text>
        <r>
          <rPr>
            <sz val="9"/>
            <color indexed="81"/>
            <rFont val="Tahoma"/>
            <charset val="1"/>
          </rPr>
          <t>Use recursive backtracking to solve a problem such as navigating a maze.</t>
        </r>
      </text>
    </comment>
    <comment ref="E25" authorId="0">
      <text>
        <r>
          <rPr>
            <sz val="9"/>
            <color indexed="81"/>
            <rFont val="Tahoma"/>
            <charset val="1"/>
          </rPr>
          <t>Use dynamic programming to solve an appropriate problem.</t>
        </r>
      </text>
    </comment>
    <comment ref="E26" authorId="0">
      <text>
        <r>
          <rPr>
            <sz val="9"/>
            <color indexed="81"/>
            <rFont val="Tahoma"/>
            <charset val="1"/>
          </rPr>
          <t>Determine an appropriate algorithmic approach to a problem.</t>
        </r>
      </text>
    </comment>
    <comment ref="E27" authorId="0">
      <text>
        <r>
          <rPr>
            <sz val="9"/>
            <color indexed="81"/>
            <rFont val="Tahoma"/>
            <charset val="1"/>
          </rPr>
          <t>Describe various heuristic problem-solving methods.</t>
        </r>
      </text>
    </comment>
    <comment ref="E28" authorId="0">
      <text>
        <r>
          <rPr>
            <sz val="9"/>
            <color indexed="81"/>
            <rFont val="Tahoma"/>
            <charset val="1"/>
          </rPr>
          <t>Use a heuristic approach to solve an appropriate problem.</t>
        </r>
      </text>
    </comment>
    <comment ref="E29" authorId="0">
      <text>
        <r>
          <rPr>
            <sz val="9"/>
            <color indexed="81"/>
            <rFont val="Tahoma"/>
            <charset val="1"/>
          </rPr>
          <t>Describe the trade-offs between brute force and heuristic strategies.</t>
        </r>
      </text>
    </comment>
    <comment ref="E30" authorId="0">
      <text>
        <r>
          <rPr>
            <sz val="9"/>
            <color indexed="81"/>
            <rFont val="Tahoma"/>
            <charset val="1"/>
          </rPr>
          <t>Describe how a branch-and-bound approach may be used to improve the performance of a heuristic method.</t>
        </r>
      </text>
    </comment>
    <comment ref="E33" authorId="0">
      <text>
        <r>
          <rPr>
            <sz val="9"/>
            <color indexed="81"/>
            <rFont val="Tahoma"/>
            <charset val="1"/>
          </rPr>
          <t>Implement basic numerical algorithms.</t>
        </r>
      </text>
    </comment>
    <comment ref="E34" authorId="0">
      <text>
        <r>
          <rPr>
            <sz val="9"/>
            <color indexed="81"/>
            <rFont val="Tahoma"/>
            <charset val="1"/>
          </rPr>
          <t>Implement simple search algorithms and explain the differences in their time complexities.</t>
        </r>
      </text>
    </comment>
    <comment ref="E35" authorId="0">
      <text>
        <r>
          <rPr>
            <sz val="9"/>
            <color indexed="81"/>
            <rFont val="Tahoma"/>
            <charset val="1"/>
          </rPr>
          <t>Be able to implement common quadratic and O(N log N) sorting algorithms.</t>
        </r>
      </text>
    </comment>
    <comment ref="E36" authorId="0">
      <text>
        <r>
          <rPr>
            <sz val="9"/>
            <color indexed="81"/>
            <rFont val="Tahoma"/>
            <charset val="1"/>
          </rPr>
          <t>Describe the implementation of hash tables, including collision avoidance and resolution.</t>
        </r>
      </text>
    </comment>
    <comment ref="E37" authorId="0">
      <text>
        <r>
          <rPr>
            <sz val="9"/>
            <color indexed="81"/>
            <rFont val="Tahoma"/>
            <charset val="1"/>
          </rPr>
          <t>Discuss the runtime and memory efficiency of principal algorithms for sorting, searching, and hashing.</t>
        </r>
      </text>
    </comment>
    <comment ref="E38" authorId="0">
      <text>
        <r>
          <rPr>
            <sz val="9"/>
            <color indexed="81"/>
            <rFont val="Tahoma"/>
            <charset val="1"/>
          </rPr>
          <t>Discuss factors other than computational efficiency that influence the choice of algorithms, such as programming time, maintainability, and the use of application-specific patterns in the input data.</t>
        </r>
      </text>
    </comment>
    <comment ref="E39" authorId="0">
      <text>
        <r>
          <rPr>
            <sz val="9"/>
            <color indexed="81"/>
            <rFont val="Tahoma"/>
            <charset val="1"/>
          </rPr>
          <t>Explain how tree balance affects the efficiency of various binary search tree operations.</t>
        </r>
      </text>
    </comment>
    <comment ref="E40" authorId="0">
      <text>
        <r>
          <rPr>
            <sz val="9"/>
            <color indexed="81"/>
            <rFont val="Tahoma"/>
            <charset val="1"/>
          </rPr>
          <t>Solve problems using fundamental graph algorithms, including depth-first and breadth-first search.</t>
        </r>
      </text>
    </comment>
    <comment ref="E41" authorId="0">
      <text>
        <r>
          <rPr>
            <sz val="9"/>
            <color indexed="81"/>
            <rFont val="Tahoma"/>
            <charset val="1"/>
          </rPr>
          <t>Demonstrate the ability to evaluate algorithms, to select from a range of possible options, to provide justification for that selection, and to implement the algorithm in a particular context.</t>
        </r>
      </text>
    </comment>
    <comment ref="E42" authorId="0">
      <text>
        <r>
          <rPr>
            <sz val="9"/>
            <color indexed="81"/>
            <rFont val="Tahoma"/>
            <charset val="1"/>
          </rPr>
          <t>Describe the heap property and the use of heaps as an implementation of priority queues.</t>
        </r>
      </text>
    </comment>
    <comment ref="E43" authorId="0">
      <text>
        <r>
          <rPr>
            <sz val="9"/>
            <color indexed="81"/>
            <rFont val="Tahoma"/>
            <charset val="1"/>
          </rPr>
          <t>Solve problems using graph algorithms, including single-source and all-pairs shortest paths, and at least one minimum spanning tree algorithm.</t>
        </r>
      </text>
    </comment>
    <comment ref="E44" authorId="0">
      <text>
        <r>
          <rPr>
            <sz val="9"/>
            <color indexed="81"/>
            <rFont val="Tahoma"/>
            <charset val="1"/>
          </rPr>
          <t>Trace and/or implement a string-matching algorithm.</t>
        </r>
      </text>
    </comment>
    <comment ref="E47" authorId="0">
      <text>
        <r>
          <rPr>
            <sz val="9"/>
            <color indexed="81"/>
            <rFont val="Tahoma"/>
            <charset val="1"/>
          </rPr>
          <t>Discuss the concept of finite state machines.</t>
        </r>
      </text>
    </comment>
    <comment ref="E48" authorId="0">
      <text>
        <r>
          <rPr>
            <sz val="9"/>
            <color indexed="81"/>
            <rFont val="Tahoma"/>
            <charset val="1"/>
          </rPr>
          <t>Design a deterministic finite state machine to accept a specified language.</t>
        </r>
      </text>
    </comment>
    <comment ref="E49" authorId="0">
      <text>
        <r>
          <rPr>
            <sz val="9"/>
            <color indexed="81"/>
            <rFont val="Tahoma"/>
            <charset val="1"/>
          </rPr>
          <t>Generate a regular expression to represent a specified language.</t>
        </r>
      </text>
    </comment>
    <comment ref="E50" authorId="0">
      <text>
        <r>
          <rPr>
            <sz val="9"/>
            <color indexed="81"/>
            <rFont val="Tahoma"/>
            <charset val="1"/>
          </rPr>
          <t>Explain why the halting problem has no algorithmic solution.</t>
        </r>
      </text>
    </comment>
    <comment ref="E51" authorId="0">
      <text>
        <r>
          <rPr>
            <sz val="9"/>
            <color indexed="81"/>
            <rFont val="Tahoma"/>
            <charset val="1"/>
          </rPr>
          <t>Design a context-free grammar to represent a specified language.</t>
        </r>
      </text>
    </comment>
    <comment ref="E52" authorId="0">
      <text>
        <r>
          <rPr>
            <sz val="9"/>
            <color indexed="81"/>
            <rFont val="Tahoma"/>
            <charset val="1"/>
          </rPr>
          <t>Define the classes P and NP.</t>
        </r>
      </text>
    </comment>
    <comment ref="E53" authorId="0">
      <text>
        <r>
          <rPr>
            <sz val="9"/>
            <color indexed="81"/>
            <rFont val="Tahoma"/>
            <charset val="1"/>
          </rPr>
          <t>Explain the significance of NP-completeness.</t>
        </r>
      </text>
    </comment>
    <comment ref="E56" authorId="0">
      <text>
        <r>
          <rPr>
            <sz val="9"/>
            <color indexed="81"/>
            <rFont val="Tahoma"/>
            <charset val="1"/>
          </rPr>
          <t>Define the classes P and NP (Also appears in AL/Basic Automata, Computability, and Complexity).</t>
        </r>
      </text>
    </comment>
    <comment ref="E57" authorId="0">
      <text>
        <r>
          <rPr>
            <sz val="9"/>
            <color indexed="81"/>
            <rFont val="Tahoma"/>
            <charset val="1"/>
          </rPr>
          <t>Define the P-space class and its relation to the EXP class.</t>
        </r>
      </text>
    </comment>
    <comment ref="E58" authorId="0">
      <text>
        <r>
          <rPr>
            <sz val="9"/>
            <color indexed="81"/>
            <rFont val="Tahoma"/>
            <charset val="1"/>
          </rPr>
          <t>Explain the significance of NP-completeness (Also appears in AL/Basic Automata, Computability, and Complexity).</t>
        </r>
      </text>
    </comment>
    <comment ref="E59" authorId="0">
      <text>
        <r>
          <rPr>
            <sz val="9"/>
            <color indexed="81"/>
            <rFont val="Tahoma"/>
            <charset val="1"/>
          </rPr>
          <t>Provide examples of classic NP-complete problems.</t>
        </r>
      </text>
    </comment>
    <comment ref="E60" authorId="0">
      <text>
        <r>
          <rPr>
            <sz val="9"/>
            <color indexed="81"/>
            <rFont val="Tahoma"/>
            <charset val="1"/>
          </rPr>
          <t>Prove that a problem is NP-complete by reducing a classic known NP-complete problem to it.</t>
        </r>
      </text>
    </comment>
    <comment ref="E63" authorId="0">
      <text>
        <r>
          <rPr>
            <sz val="9"/>
            <color indexed="81"/>
            <rFont val="Tahoma"/>
            <charset val="1"/>
          </rPr>
          <t>Determine a language’s place in the Chomsky hierarchy (regular, context-free, recursively enumerable).</t>
        </r>
      </text>
    </comment>
    <comment ref="E64" authorId="0">
      <text>
        <r>
          <rPr>
            <sz val="9"/>
            <color indexed="81"/>
            <rFont val="Tahoma"/>
            <charset val="1"/>
          </rPr>
          <t>Convert among equivalently powerful notations for a language, including among DFAs, NFAs, and regular expressions, and between PDAs and CFGs.</t>
        </r>
      </text>
    </comment>
    <comment ref="E65" authorId="0">
      <text>
        <r>
          <rPr>
            <sz val="9"/>
            <color indexed="81"/>
            <rFont val="Tahoma"/>
            <charset val="1"/>
          </rPr>
          <t>Explain the Church-Turing thesis and its significance.</t>
        </r>
      </text>
    </comment>
    <comment ref="E66" authorId="0">
      <text>
        <r>
          <rPr>
            <sz val="9"/>
            <color indexed="81"/>
            <rFont val="Tahoma"/>
            <charset val="1"/>
          </rPr>
          <t>Explain Rice’s Theorem and its significance.</t>
        </r>
      </text>
    </comment>
    <comment ref="E67" authorId="0">
      <text>
        <r>
          <rPr>
            <sz val="9"/>
            <color indexed="81"/>
            <rFont val="Tahoma"/>
            <charset val="1"/>
          </rPr>
          <t>Provide examples of uncomputable functions.</t>
        </r>
      </text>
    </comment>
    <comment ref="E68" authorId="0">
      <text>
        <r>
          <rPr>
            <sz val="9"/>
            <color indexed="81"/>
            <rFont val="Tahoma"/>
            <charset val="1"/>
          </rPr>
          <t>Prove that a problem is uncomputable by reducing a classic known uncomputable problem to it.</t>
        </r>
      </text>
    </comment>
    <comment ref="E71" authorId="0">
      <text>
        <r>
          <rPr>
            <sz val="9"/>
            <color indexed="81"/>
            <rFont val="Tahoma"/>
            <charset val="1"/>
          </rPr>
          <t>Understand the mapping of real-world problems to algorithmic solutions (eg, as graph problems, linear programs, etc).</t>
        </r>
      </text>
    </comment>
    <comment ref="E72" authorId="0">
      <text>
        <r>
          <rPr>
            <sz val="9"/>
            <color indexed="81"/>
            <rFont val="Tahoma"/>
            <charset val="1"/>
          </rPr>
          <t>Select and apply advanced algorithmic techniques (eg, randomization, approximation) to solve real problems.</t>
        </r>
      </text>
    </comment>
    <comment ref="E73" authorId="0">
      <text>
        <r>
          <rPr>
            <sz val="9"/>
            <color indexed="81"/>
            <rFont val="Tahoma"/>
            <charset val="1"/>
          </rPr>
          <t>Select and apply advanced analysis techniques (eg, amortized, probabilistic, etc) to algorithms.</t>
        </r>
      </text>
    </comment>
    <comment ref="E76" authorId="0">
      <text>
        <r>
          <rPr>
            <sz val="9"/>
            <color indexed="81"/>
            <rFont val="Tahoma"/>
            <charset val="1"/>
          </rPr>
          <t>Describe the progression of computer technology components from vacuum tubes to VLSI, from mainframe computer architectures to the organization of warehouse-scale computers.</t>
        </r>
      </text>
    </comment>
    <comment ref="E77" authorId="0">
      <text>
        <r>
          <rPr>
            <sz val="9"/>
            <color indexed="81"/>
            <rFont val="Tahoma"/>
            <charset val="1"/>
          </rPr>
          <t>Comprehend the trend of modern computer architectures towards multi-core and that parallelism is inherent in all hardware systems.</t>
        </r>
      </text>
    </comment>
    <comment ref="E78" authorId="0">
      <text>
        <r>
          <rPr>
            <sz val="9"/>
            <color indexed="81"/>
            <rFont val="Tahoma"/>
            <charset val="1"/>
          </rPr>
          <t>Explain the implications of the “power wall” in terms of further processor performance improvements and the drive towards harnessing parallelism.</t>
        </r>
      </text>
    </comment>
    <comment ref="E79" authorId="0">
      <text>
        <r>
          <rPr>
            <sz val="9"/>
            <color indexed="81"/>
            <rFont val="Tahoma"/>
            <charset val="1"/>
          </rPr>
          <t>Articulate that there are many equivalent representations of computer functionality, including logical expressions and gates, and be able to use mathematical expressions to describe the functions of simple combinational and sequential circuits.</t>
        </r>
      </text>
    </comment>
    <comment ref="E80" authorId="0">
      <text>
        <r>
          <rPr>
            <sz val="9"/>
            <color indexed="81"/>
            <rFont val="Tahoma"/>
            <charset val="1"/>
          </rPr>
          <t>Design the basic building blocks of a computer: arithmetic-logic unit (gate-level), registers (gate-level), central processing unit (register transfer-level), memory (register transfer-level).</t>
        </r>
      </text>
    </comment>
    <comment ref="E81" authorId="0">
      <text>
        <r>
          <rPr>
            <sz val="9"/>
            <color indexed="81"/>
            <rFont val="Tahoma"/>
            <charset val="1"/>
          </rPr>
          <t>Use CAD tools for capture, synthesis, and simulation to evaluate simple building blocks (eg, arithmetic-logic unit, registers, movement between registers) of a simple computer design.</t>
        </r>
      </text>
    </comment>
    <comment ref="E82" authorId="0">
      <text>
        <r>
          <rPr>
            <sz val="9"/>
            <color indexed="81"/>
            <rFont val="Tahoma"/>
            <charset val="1"/>
          </rPr>
          <t>Evaluate the functional and timing diagram behavior of a simple processor implemented at the logic circuit level.</t>
        </r>
      </text>
    </comment>
    <comment ref="E85" authorId="0">
      <text>
        <r>
          <rPr>
            <sz val="9"/>
            <color indexed="81"/>
            <rFont val="Tahoma"/>
            <charset val="1"/>
          </rPr>
          <t>Explain why everything is data, including instructions, in computers.</t>
        </r>
      </text>
    </comment>
    <comment ref="E86" authorId="0">
      <text>
        <r>
          <rPr>
            <sz val="9"/>
            <color indexed="81"/>
            <rFont val="Tahoma"/>
            <charset val="1"/>
          </rPr>
          <t>Explain the reasons for using alternative formats to represent numerical data.</t>
        </r>
      </text>
    </comment>
    <comment ref="E87" authorId="0">
      <text>
        <r>
          <rPr>
            <sz val="9"/>
            <color indexed="81"/>
            <rFont val="Tahoma"/>
            <charset val="1"/>
          </rPr>
          <t>Describe how negative integers are stored in sign-magnitude and twos-complement representations.</t>
        </r>
      </text>
    </comment>
    <comment ref="E88" authorId="0">
      <text>
        <r>
          <rPr>
            <sz val="9"/>
            <color indexed="81"/>
            <rFont val="Tahoma"/>
            <charset val="1"/>
          </rPr>
          <t>Explain how fixed-length number representations affect accuracy and precision.</t>
        </r>
      </text>
    </comment>
    <comment ref="E89" authorId="0">
      <text>
        <r>
          <rPr>
            <sz val="9"/>
            <color indexed="81"/>
            <rFont val="Tahoma"/>
            <charset val="1"/>
          </rPr>
          <t>Describe the internal representation of non-numeric data, such as characters, strings, records, and arrays.</t>
        </r>
      </text>
    </comment>
    <comment ref="E90" authorId="0">
      <text>
        <r>
          <rPr>
            <sz val="9"/>
            <color indexed="81"/>
            <rFont val="Tahoma"/>
            <charset val="1"/>
          </rPr>
          <t>Convert numerical data from one format to another.</t>
        </r>
      </text>
    </comment>
    <comment ref="E91" authorId="0">
      <text>
        <r>
          <rPr>
            <sz val="9"/>
            <color indexed="81"/>
            <rFont val="Tahoma"/>
            <charset val="1"/>
          </rPr>
          <t>Write simple programs at the assembly/machine level for string processing and manipulation.</t>
        </r>
      </text>
    </comment>
    <comment ref="E94" authorId="0">
      <text>
        <r>
          <rPr>
            <sz val="9"/>
            <color indexed="81"/>
            <rFont val="Tahoma"/>
            <charset val="1"/>
          </rPr>
          <t>Explain the organization of the classical von Neumann machine and its major functional units.</t>
        </r>
      </text>
    </comment>
    <comment ref="E95" authorId="0">
      <text>
        <r>
          <rPr>
            <sz val="9"/>
            <color indexed="81"/>
            <rFont val="Tahoma"/>
            <charset val="1"/>
          </rPr>
          <t>Describe how an instruction is executed in a classical von Neumann machine, with extensions for threads, multiprocessor synchronization, and SIMD execution.</t>
        </r>
      </text>
    </comment>
    <comment ref="E96" authorId="0">
      <text>
        <r>
          <rPr>
            <sz val="9"/>
            <color indexed="81"/>
            <rFont val="Tahoma"/>
            <charset val="1"/>
          </rPr>
          <t>Describe instruction level parallelism and hazards, and how they are managed in typical processor pipelines.</t>
        </r>
      </text>
    </comment>
    <comment ref="E97" authorId="0">
      <text>
        <r>
          <rPr>
            <sz val="9"/>
            <color indexed="81"/>
            <rFont val="Tahoma"/>
            <charset val="1"/>
          </rPr>
          <t>Summarize how instructions are represented at both the machine level and in the context of a symbolic assembler.</t>
        </r>
      </text>
    </comment>
    <comment ref="E98" authorId="0">
      <text>
        <r>
          <rPr>
            <sz val="9"/>
            <color indexed="81"/>
            <rFont val="Tahoma"/>
            <charset val="1"/>
          </rPr>
          <t>Demonstrate how to map between high-level language patterns into assembly/machine language notations.</t>
        </r>
      </text>
    </comment>
    <comment ref="E99" authorId="0">
      <text>
        <r>
          <rPr>
            <sz val="9"/>
            <color indexed="81"/>
            <rFont val="Tahoma"/>
            <charset val="1"/>
          </rPr>
          <t>Explain different instruction formats, such as addresses per instruction and variable length vs fixed length formats.</t>
        </r>
      </text>
    </comment>
    <comment ref="E100" authorId="0">
      <text>
        <r>
          <rPr>
            <sz val="9"/>
            <color indexed="81"/>
            <rFont val="Tahoma"/>
            <charset val="1"/>
          </rPr>
          <t>Explain how subroutine calls are handled at the assembly level.</t>
        </r>
      </text>
    </comment>
    <comment ref="E101" authorId="0">
      <text>
        <r>
          <rPr>
            <sz val="9"/>
            <color indexed="81"/>
            <rFont val="Tahoma"/>
            <charset val="1"/>
          </rPr>
          <t>Explain the basic concepts of interrupts and I/O operations.</t>
        </r>
      </text>
    </comment>
    <comment ref="E102" authorId="0">
      <text>
        <r>
          <rPr>
            <sz val="9"/>
            <color indexed="81"/>
            <rFont val="Tahoma"/>
            <charset val="1"/>
          </rPr>
          <t>Write simple assembly language program segments.</t>
        </r>
      </text>
    </comment>
    <comment ref="E103" authorId="0">
      <text>
        <r>
          <rPr>
            <sz val="9"/>
            <color indexed="81"/>
            <rFont val="Tahoma"/>
            <charset val="1"/>
          </rPr>
          <t>Show how fundamental high-level programming constructs are implemented at the machine-language level.</t>
        </r>
      </text>
    </comment>
    <comment ref="E106" authorId="0">
      <text>
        <r>
          <rPr>
            <sz val="9"/>
            <color indexed="81"/>
            <rFont val="Tahoma"/>
            <charset val="1"/>
          </rPr>
          <t>Identify the main types of memory technology (eg, SRAM, DRAM, Flash, magnetic disk) and their relative cost and performance.</t>
        </r>
      </text>
    </comment>
    <comment ref="E107" authorId="0">
      <text>
        <r>
          <rPr>
            <sz val="9"/>
            <color indexed="81"/>
            <rFont val="Tahoma"/>
            <charset val="1"/>
          </rPr>
          <t>Explain the effect of memory latency on running time.</t>
        </r>
      </text>
    </comment>
    <comment ref="E108" authorId="0">
      <text>
        <r>
          <rPr>
            <sz val="9"/>
            <color indexed="81"/>
            <rFont val="Tahoma"/>
            <charset val="1"/>
          </rPr>
          <t>Describe how the use of memory hierarchy (cache, virtual memory) is used to reduce the effective memory latency.</t>
        </r>
      </text>
    </comment>
    <comment ref="E109" authorId="0">
      <text>
        <r>
          <rPr>
            <sz val="9"/>
            <color indexed="81"/>
            <rFont val="Tahoma"/>
            <charset val="1"/>
          </rPr>
          <t>Describe the principles of memory management.</t>
        </r>
      </text>
    </comment>
    <comment ref="E110" authorId="0">
      <text>
        <r>
          <rPr>
            <sz val="9"/>
            <color indexed="81"/>
            <rFont val="Tahoma"/>
            <charset val="1"/>
          </rPr>
          <t>Explain the workings of a system with virtual memory management.</t>
        </r>
      </text>
    </comment>
    <comment ref="E111" authorId="0">
      <text>
        <r>
          <rPr>
            <sz val="9"/>
            <color indexed="81"/>
            <rFont val="Tahoma"/>
            <charset val="1"/>
          </rPr>
          <t>Compute Average Memory Access Time under a variety of cache and memory configurations and mixes of instruction and data references.</t>
        </r>
      </text>
    </comment>
    <comment ref="E114" authorId="0">
      <text>
        <r>
          <rPr>
            <sz val="9"/>
            <color indexed="81"/>
            <rFont val="Tahoma"/>
            <charset val="1"/>
          </rPr>
          <t>Explain how interrupts are used to implement I/O control and data transfers.</t>
        </r>
      </text>
    </comment>
    <comment ref="E115" authorId="0">
      <text>
        <r>
          <rPr>
            <sz val="9"/>
            <color indexed="81"/>
            <rFont val="Tahoma"/>
            <charset val="1"/>
          </rPr>
          <t>Identify various types of buses in a computer system.</t>
        </r>
      </text>
    </comment>
    <comment ref="E116" authorId="0">
      <text>
        <r>
          <rPr>
            <sz val="9"/>
            <color indexed="81"/>
            <rFont val="Tahoma"/>
            <charset val="1"/>
          </rPr>
          <t>Describe data access from a magnetic disk drive.</t>
        </r>
      </text>
    </comment>
    <comment ref="E117" authorId="0">
      <text>
        <r>
          <rPr>
            <sz val="9"/>
            <color indexed="81"/>
            <rFont val="Tahoma"/>
            <charset val="1"/>
          </rPr>
          <t>Compare common network organizations, such as ethernet/bus, ring, switched vs routed.</t>
        </r>
      </text>
    </comment>
    <comment ref="E118" authorId="0">
      <text>
        <r>
          <rPr>
            <sz val="9"/>
            <color indexed="81"/>
            <rFont val="Tahoma"/>
            <charset val="1"/>
          </rPr>
          <t>Identify the cross-layer interfaces needed for multimedia access and presentation, from image fetch from remote storage, through transport over a communications network, to staging into local memory, and final presentation to a graphical display.</t>
        </r>
      </text>
    </comment>
    <comment ref="E119" authorId="0">
      <text>
        <r>
          <rPr>
            <sz val="9"/>
            <color indexed="81"/>
            <rFont val="Tahoma"/>
            <charset val="1"/>
          </rPr>
          <t>Describe the advantages and limitations of RAID architectures.</t>
        </r>
      </text>
    </comment>
    <comment ref="E122" authorId="0">
      <text>
        <r>
          <rPr>
            <sz val="9"/>
            <color indexed="81"/>
            <rFont val="Tahoma"/>
            <charset val="1"/>
          </rPr>
          <t>Compare alternative implementation of datapaths.</t>
        </r>
      </text>
    </comment>
    <comment ref="E123" authorId="0">
      <text>
        <r>
          <rPr>
            <sz val="9"/>
            <color indexed="81"/>
            <rFont val="Tahoma"/>
            <charset val="1"/>
          </rPr>
          <t>Discuss the concept of control points and the generation of control signals using hardwired or microprogrammed implementations.</t>
        </r>
      </text>
    </comment>
    <comment ref="E124" authorId="0">
      <text>
        <r>
          <rPr>
            <sz val="9"/>
            <color indexed="81"/>
            <rFont val="Tahoma"/>
            <charset val="1"/>
          </rPr>
          <t>Explain basic instruction level parallelism using pipelining and the major hazards that may occur.</t>
        </r>
      </text>
    </comment>
    <comment ref="E125" authorId="0">
      <text>
        <r>
          <rPr>
            <sz val="9"/>
            <color indexed="81"/>
            <rFont val="Tahoma"/>
            <charset val="1"/>
          </rPr>
          <t>Design and implement a complete processor, including datapath and control.</t>
        </r>
      </text>
    </comment>
    <comment ref="E126" authorId="0">
      <text>
        <r>
          <rPr>
            <sz val="9"/>
            <color indexed="81"/>
            <rFont val="Tahoma"/>
            <charset val="1"/>
          </rPr>
          <t>Determine, for a given processor and memory system implementation, the average cycles per instruction.</t>
        </r>
      </text>
    </comment>
    <comment ref="E129" authorId="0">
      <text>
        <r>
          <rPr>
            <sz val="9"/>
            <color indexed="81"/>
            <rFont val="Tahoma"/>
            <charset val="1"/>
          </rPr>
          <t>Discuss the concept of parallel processing beyond the classical von Neumann model.</t>
        </r>
      </text>
    </comment>
    <comment ref="E130" authorId="0">
      <text>
        <r>
          <rPr>
            <sz val="9"/>
            <color indexed="81"/>
            <rFont val="Tahoma"/>
            <charset val="1"/>
          </rPr>
          <t>Describe alternative parallel architectures such as SIMD and MIMD.</t>
        </r>
      </text>
    </comment>
    <comment ref="E131" authorId="0">
      <text>
        <r>
          <rPr>
            <sz val="9"/>
            <color indexed="81"/>
            <rFont val="Tahoma"/>
            <charset val="1"/>
          </rPr>
          <t>Explain the concept of interconnection networks and characterize different approaches.</t>
        </r>
      </text>
    </comment>
    <comment ref="E132" authorId="0">
      <text>
        <r>
          <rPr>
            <sz val="9"/>
            <color indexed="81"/>
            <rFont val="Tahoma"/>
            <charset val="1"/>
          </rPr>
          <t>Discuss the special concerns that multiprocessing systems present with respect to memory management and describe how these are addressed.</t>
        </r>
      </text>
    </comment>
    <comment ref="E133" authorId="0">
      <text>
        <r>
          <rPr>
            <sz val="9"/>
            <color indexed="81"/>
            <rFont val="Tahoma"/>
            <charset val="1"/>
          </rPr>
          <t>Describe the differences between memory backplane, processor memory interconnect, and remote memory via networks, their implications for access latency and impact on program performance.</t>
        </r>
      </text>
    </comment>
    <comment ref="E136" authorId="0">
      <text>
        <r>
          <rPr>
            <sz val="9"/>
            <color indexed="81"/>
            <rFont val="Tahoma"/>
            <charset val="1"/>
          </rPr>
          <t>Describe superscalar architectures and their advantages.</t>
        </r>
      </text>
    </comment>
    <comment ref="E137" authorId="0">
      <text>
        <r>
          <rPr>
            <sz val="9"/>
            <color indexed="81"/>
            <rFont val="Tahoma"/>
            <charset val="1"/>
          </rPr>
          <t>Explain the concept of branch prediction and its utility.</t>
        </r>
      </text>
    </comment>
    <comment ref="E138" authorId="0">
      <text>
        <r>
          <rPr>
            <sz val="9"/>
            <color indexed="81"/>
            <rFont val="Tahoma"/>
            <charset val="1"/>
          </rPr>
          <t>Characterize the costs and benefits of prefetching.</t>
        </r>
      </text>
    </comment>
    <comment ref="E139" authorId="0">
      <text>
        <r>
          <rPr>
            <sz val="9"/>
            <color indexed="81"/>
            <rFont val="Tahoma"/>
            <charset val="1"/>
          </rPr>
          <t>Explain speculative execution and identify the conditions that justify it.</t>
        </r>
      </text>
    </comment>
    <comment ref="E140" authorId="0">
      <text>
        <r>
          <rPr>
            <sz val="9"/>
            <color indexed="81"/>
            <rFont val="Tahoma"/>
            <charset val="1"/>
          </rPr>
          <t>Discuss the performance advantages that multithreading offered in an architecture along with the factors that make it difficult to derive maximum benefits from this approach.</t>
        </r>
      </text>
    </comment>
    <comment ref="E141" authorId="0">
      <text>
        <r>
          <rPr>
            <sz val="9"/>
            <color indexed="81"/>
            <rFont val="Tahoma"/>
            <charset val="1"/>
          </rPr>
          <t>Describe the relevance of scalability to performance.</t>
        </r>
      </text>
    </comment>
    <comment ref="E144" authorId="0">
      <text>
        <r>
          <rPr>
            <sz val="9"/>
            <color indexed="81"/>
            <rFont val="Tahoma"/>
            <charset val="1"/>
          </rPr>
          <t>Explain the concept of modeling and the use of abstraction that allows the use of a machine to solve a problem.</t>
        </r>
      </text>
    </comment>
    <comment ref="E145" authorId="0">
      <text>
        <r>
          <rPr>
            <sz val="9"/>
            <color indexed="81"/>
            <rFont val="Tahoma"/>
            <charset val="1"/>
          </rPr>
          <t>Describe the relationship between modeling and simulation, ie, thinking of simulation as dynamic modeling.</t>
        </r>
      </text>
    </comment>
    <comment ref="E146" authorId="0">
      <text>
        <r>
          <rPr>
            <sz val="9"/>
            <color indexed="81"/>
            <rFont val="Tahoma"/>
            <charset val="1"/>
          </rPr>
          <t>Create a simple, formal mathematical model of a real-world situation and use that model in a simulation.</t>
        </r>
      </text>
    </comment>
    <comment ref="E147" authorId="0">
      <text>
        <r>
          <rPr>
            <sz val="9"/>
            <color indexed="81"/>
            <rFont val="Tahoma"/>
            <charset val="1"/>
          </rPr>
          <t>Differentiate among the different types of simulations, including physical simulations, human-guided simulations, and virtual reality.</t>
        </r>
      </text>
    </comment>
    <comment ref="E148" authorId="0">
      <text>
        <r>
          <rPr>
            <sz val="9"/>
            <color indexed="81"/>
            <rFont val="Tahoma"/>
            <charset val="1"/>
          </rPr>
          <t>Describe several approaches to validating models.</t>
        </r>
      </text>
    </comment>
    <comment ref="E149" authorId="0">
      <text>
        <r>
          <rPr>
            <sz val="9"/>
            <color indexed="81"/>
            <rFont val="Tahoma"/>
            <charset val="1"/>
          </rPr>
          <t>Create a simple display of the results of a simulation.</t>
        </r>
      </text>
    </comment>
    <comment ref="E152" authorId="0">
      <text>
        <r>
          <rPr>
            <sz val="9"/>
            <color indexed="81"/>
            <rFont val="Tahoma"/>
            <charset val="1"/>
          </rPr>
          <t>Explain and give examples of the benefits of simulation and modeling in a range of important application areas.</t>
        </r>
      </text>
    </comment>
    <comment ref="E153" authorId="0">
      <text>
        <r>
          <rPr>
            <sz val="9"/>
            <color indexed="81"/>
            <rFont val="Tahoma"/>
            <charset val="1"/>
          </rPr>
          <t>Demonstrate the ability to apply the techniques of modeling and simulation to a range of problem areas.</t>
        </r>
      </text>
    </comment>
    <comment ref="E154" authorId="0">
      <text>
        <r>
          <rPr>
            <sz val="9"/>
            <color indexed="81"/>
            <rFont val="Tahoma"/>
            <charset val="1"/>
          </rPr>
          <t>Explain the constructs and concepts of a particular modeling approach.</t>
        </r>
      </text>
    </comment>
    <comment ref="E155" authorId="0">
      <text>
        <r>
          <rPr>
            <sz val="9"/>
            <color indexed="81"/>
            <rFont val="Tahoma"/>
            <charset val="1"/>
          </rPr>
          <t>Explain the difference between validation and verification of a model; demonstrate the difference with specific examples.</t>
        </r>
      </text>
    </comment>
    <comment ref="E156" authorId="0">
      <text>
        <r>
          <rPr>
            <sz val="9"/>
            <color indexed="81"/>
            <rFont val="Tahoma"/>
            <charset val="1"/>
          </rPr>
          <t>Verify and validate the results of a simulation.</t>
        </r>
      </text>
    </comment>
    <comment ref="E157" authorId="0">
      <text>
        <r>
          <rPr>
            <sz val="9"/>
            <color indexed="81"/>
            <rFont val="Tahoma"/>
            <charset val="1"/>
          </rPr>
          <t>Evaluate a simulation, highlighting the benefits and the drawbacks.</t>
        </r>
      </text>
    </comment>
    <comment ref="E158" authorId="0">
      <text>
        <r>
          <rPr>
            <sz val="9"/>
            <color indexed="81"/>
            <rFont val="Tahoma"/>
            <charset val="1"/>
          </rPr>
          <t>Choose an appropriate modeling approach for a given problem or situation.</t>
        </r>
      </text>
    </comment>
    <comment ref="E159" authorId="0">
      <text>
        <r>
          <rPr>
            <sz val="9"/>
            <color indexed="81"/>
            <rFont val="Tahoma"/>
            <charset val="1"/>
          </rPr>
          <t>Compare results from different simulations of the same situation and explain any differences.</t>
        </r>
      </text>
    </comment>
    <comment ref="E160" authorId="0">
      <text>
        <r>
          <rPr>
            <sz val="9"/>
            <color indexed="81"/>
            <rFont val="Tahoma"/>
            <charset val="1"/>
          </rPr>
          <t>Infer the behavior of a system from the results of a simulation of the system.</t>
        </r>
      </text>
    </comment>
    <comment ref="E161" authorId="0">
      <text>
        <r>
          <rPr>
            <sz val="9"/>
            <color indexed="81"/>
            <rFont val="Tahoma"/>
            <charset val="1"/>
          </rPr>
          <t>Extend or adapt an existing model to a new situation.</t>
        </r>
      </text>
    </comment>
    <comment ref="E164" authorId="0">
      <text>
        <r>
          <rPr>
            <sz val="9"/>
            <color indexed="81"/>
            <rFont val="Tahoma"/>
            <charset val="1"/>
          </rPr>
          <t>Explain the characteristics and defining properties of algorithms and how they relate to machine processing.</t>
        </r>
      </text>
    </comment>
    <comment ref="E165" authorId="0">
      <text>
        <r>
          <rPr>
            <sz val="9"/>
            <color indexed="81"/>
            <rFont val="Tahoma"/>
            <charset val="1"/>
          </rPr>
          <t>Analyze simple problem statements to identify relevant information and select appropriate processing to solve the problem.</t>
        </r>
      </text>
    </comment>
    <comment ref="E166" authorId="0">
      <text>
        <r>
          <rPr>
            <sz val="9"/>
            <color indexed="81"/>
            <rFont val="Tahoma"/>
            <charset val="1"/>
          </rPr>
          <t>Identify or sketch a workflow for an existing computational process such as the creation of a graph based on experimental data.</t>
        </r>
      </text>
    </comment>
    <comment ref="E167" authorId="0">
      <text>
        <r>
          <rPr>
            <sz val="9"/>
            <color indexed="81"/>
            <rFont val="Tahoma"/>
            <charset val="1"/>
          </rPr>
          <t>Describe the process of converting an algorithm to machine-executable code.</t>
        </r>
      </text>
    </comment>
    <comment ref="E168" authorId="0">
      <text>
        <r>
          <rPr>
            <sz val="9"/>
            <color indexed="81"/>
            <rFont val="Tahoma"/>
            <charset val="1"/>
          </rPr>
          <t>Summarize the phases of software development and compare several common lifecycle models.</t>
        </r>
      </text>
    </comment>
    <comment ref="E169" authorId="0">
      <text>
        <r>
          <rPr>
            <sz val="9"/>
            <color indexed="81"/>
            <rFont val="Tahoma"/>
            <charset val="1"/>
          </rPr>
          <t>Explain how data is represented in a machine Compare representations of integers to floating point numbers Describe underflow, overflow, round off, and truncation errors in data representations.</t>
        </r>
      </text>
    </comment>
    <comment ref="E170" authorId="0">
      <text>
        <r>
          <rPr>
            <sz val="9"/>
            <color indexed="81"/>
            <rFont val="Tahoma"/>
            <charset val="1"/>
          </rPr>
          <t>Apply standard numerical algorithms to solve ODEs and PDEs Use computing systems to solve systems of equations.</t>
        </r>
      </text>
    </comment>
    <comment ref="E171" authorId="0">
      <text>
        <r>
          <rPr>
            <sz val="9"/>
            <color indexed="81"/>
            <rFont val="Tahoma"/>
            <charset val="1"/>
          </rPr>
          <t>Describe the basic properties of bandwidth, latency, scalability and granularity.</t>
        </r>
      </text>
    </comment>
    <comment ref="E172" authorId="0">
      <text>
        <r>
          <rPr>
            <sz val="9"/>
            <color indexed="81"/>
            <rFont val="Tahoma"/>
            <charset val="1"/>
          </rPr>
          <t>Describe the levels of parallelism including task, data, and event parallelism.</t>
        </r>
      </text>
    </comment>
    <comment ref="E173" authorId="0">
      <text>
        <r>
          <rPr>
            <sz val="9"/>
            <color indexed="81"/>
            <rFont val="Tahoma"/>
            <charset val="1"/>
          </rPr>
          <t>Compare and contrast parallel programming paradigms recognizing the strengths and weaknesses of each.</t>
        </r>
      </text>
    </comment>
    <comment ref="E174" authorId="0">
      <text>
        <r>
          <rPr>
            <sz val="9"/>
            <color indexed="81"/>
            <rFont val="Tahoma"/>
            <charset val="1"/>
          </rPr>
          <t>Identify the issues impacting correctness and efficiency of a computation.</t>
        </r>
      </text>
    </comment>
    <comment ref="E175" authorId="0">
      <text>
        <r>
          <rPr>
            <sz val="9"/>
            <color indexed="81"/>
            <rFont val="Tahoma"/>
            <charset val="1"/>
          </rPr>
          <t>Design, code, test and debug programs for a parallel computation.</t>
        </r>
      </text>
    </comment>
    <comment ref="E178" authorId="0">
      <text>
        <r>
          <rPr>
            <sz val="9"/>
            <color indexed="81"/>
            <rFont val="Tahoma"/>
            <charset val="1"/>
          </rPr>
          <t>Compare common computer interface mechanisms with respect to ease-of-use, learnability, and cost.</t>
        </r>
      </text>
    </comment>
    <comment ref="E179" authorId="0">
      <text>
        <r>
          <rPr>
            <sz val="9"/>
            <color indexed="81"/>
            <rFont val="Tahoma"/>
            <charset val="1"/>
          </rPr>
          <t>Use standard APIs and tools to create visual displays of data, including graphs, charts, tables, and histograms.</t>
        </r>
      </text>
    </comment>
    <comment ref="E180" authorId="0">
      <text>
        <r>
          <rPr>
            <sz val="9"/>
            <color indexed="81"/>
            <rFont val="Tahoma"/>
            <charset val="1"/>
          </rPr>
          <t>Describe several approaches to using a computer as a means for interacting with and processing data.</t>
        </r>
      </text>
    </comment>
    <comment ref="E181" authorId="0">
      <text>
        <r>
          <rPr>
            <sz val="9"/>
            <color indexed="81"/>
            <rFont val="Tahoma"/>
            <charset val="1"/>
          </rPr>
          <t>Extract useful information from a dataset.</t>
        </r>
      </text>
    </comment>
    <comment ref="E182" authorId="0">
      <text>
        <r>
          <rPr>
            <sz val="9"/>
            <color indexed="81"/>
            <rFont val="Tahoma"/>
            <charset val="1"/>
          </rPr>
          <t>Analyze and select visualization techniques for specific problems.</t>
        </r>
      </text>
    </comment>
    <comment ref="E183" authorId="0">
      <text>
        <r>
          <rPr>
            <sz val="9"/>
            <color indexed="81"/>
            <rFont val="Tahoma"/>
            <charset val="1"/>
          </rPr>
          <t>Describe issues related to scaling data analysis from small to large data sets.</t>
        </r>
      </text>
    </comment>
    <comment ref="E186" authorId="0">
      <text>
        <r>
          <rPr>
            <sz val="9"/>
            <color indexed="81"/>
            <rFont val="Tahoma"/>
            <charset val="1"/>
          </rPr>
          <t>Identify all of the data, information, and knowledge elements and related organizations, for a computational science application.</t>
        </r>
      </text>
    </comment>
    <comment ref="E187" authorId="0">
      <text>
        <r>
          <rPr>
            <sz val="9"/>
            <color indexed="81"/>
            <rFont val="Tahoma"/>
            <charset val="1"/>
          </rPr>
          <t>Describe how to represent data and information for processing.</t>
        </r>
      </text>
    </comment>
    <comment ref="E188" authorId="0">
      <text>
        <r>
          <rPr>
            <sz val="9"/>
            <color indexed="81"/>
            <rFont val="Tahoma"/>
            <charset val="1"/>
          </rPr>
          <t>Describe typical user requirements regarding that data, information, and knowledge.</t>
        </r>
      </text>
    </comment>
    <comment ref="E189" authorId="0">
      <text>
        <r>
          <rPr>
            <sz val="9"/>
            <color indexed="81"/>
            <rFont val="Tahoma"/>
            <charset val="1"/>
          </rPr>
          <t>Select a suitable system or software implementation to manage data, information, and knowledge.</t>
        </r>
      </text>
    </comment>
    <comment ref="E190" authorId="0">
      <text>
        <r>
          <rPr>
            <sz val="9"/>
            <color indexed="81"/>
            <rFont val="Tahoma"/>
            <charset val="1"/>
          </rPr>
          <t>List and describe the reports, transactions, and other processing needed for a computational science application.</t>
        </r>
      </text>
    </comment>
    <comment ref="E191" authorId="0">
      <text>
        <r>
          <rPr>
            <sz val="9"/>
            <color indexed="81"/>
            <rFont val="Tahoma"/>
            <charset val="1"/>
          </rPr>
          <t>Compare and contrast database management, information retrieval, and digital library systems with regard to handling typical computational science applications.</t>
        </r>
      </text>
    </comment>
    <comment ref="E192" authorId="0">
      <text>
        <r>
          <rPr>
            <sz val="9"/>
            <color indexed="81"/>
            <rFont val="Tahoma"/>
            <charset val="1"/>
          </rPr>
          <t>Design a digital library for some computational science users / societies, with appropriate content and services.</t>
        </r>
      </text>
    </comment>
    <comment ref="E195" authorId="0">
      <text>
        <r>
          <rPr>
            <sz val="9"/>
            <color indexed="81"/>
            <rFont val="Tahoma"/>
            <charset val="1"/>
          </rPr>
          <t>Define error, stability, machine precision concepts and the inexactness of computational approximations.</t>
        </r>
      </text>
    </comment>
    <comment ref="E196" authorId="0">
      <text>
        <r>
          <rPr>
            <sz val="9"/>
            <color indexed="81"/>
            <rFont val="Tahoma"/>
            <charset val="1"/>
          </rPr>
          <t>Implement Taylor series, interpolation, extrapolation, and regression algorithms for approximating functions.</t>
        </r>
      </text>
    </comment>
    <comment ref="E197" authorId="0">
      <text>
        <r>
          <rPr>
            <sz val="9"/>
            <color indexed="81"/>
            <rFont val="Tahoma"/>
            <charset val="1"/>
          </rPr>
          <t>Implement algorithms for differentiation and integration.</t>
        </r>
      </text>
    </comment>
    <comment ref="E198" authorId="0">
      <text>
        <r>
          <rPr>
            <sz val="9"/>
            <color indexed="81"/>
            <rFont val="Tahoma"/>
            <charset val="1"/>
          </rPr>
          <t>Implement algorithms for solving differential equations.</t>
        </r>
      </text>
    </comment>
    <comment ref="E201" authorId="0">
      <text>
        <r>
          <rPr>
            <sz val="9"/>
            <color indexed="81"/>
            <rFont val="Tahoma"/>
            <charset val="1"/>
          </rPr>
          <t>Explain with examples the basic terminology of functions, relations, and sets.</t>
        </r>
      </text>
    </comment>
    <comment ref="E202" authorId="0">
      <text>
        <r>
          <rPr>
            <sz val="9"/>
            <color indexed="81"/>
            <rFont val="Tahoma"/>
            <charset val="1"/>
          </rPr>
          <t>Perform the operations associated with sets, functions, and relations.</t>
        </r>
      </text>
    </comment>
    <comment ref="E203" authorId="0">
      <text>
        <r>
          <rPr>
            <sz val="9"/>
            <color indexed="81"/>
            <rFont val="Tahoma"/>
            <charset val="1"/>
          </rPr>
          <t>Relate practical examples to the appropriate set, function, or relation model, and interpret the associated operations and terminology in context.</t>
        </r>
      </text>
    </comment>
    <comment ref="E206" authorId="0">
      <text>
        <r>
          <rPr>
            <sz val="9"/>
            <color indexed="81"/>
            <rFont val="Tahoma"/>
            <charset val="1"/>
          </rPr>
          <t>Convert logical statements from informal language to propositional and predicate logic expressions.</t>
        </r>
      </text>
    </comment>
    <comment ref="E207" authorId="0">
      <text>
        <r>
          <rPr>
            <sz val="9"/>
            <color indexed="81"/>
            <rFont val="Tahoma"/>
            <charset val="1"/>
          </rPr>
          <t>Apply formal methods of symbolic propositional and predicate logic, such as calculating validity of formulae and computing normal forms.</t>
        </r>
      </text>
    </comment>
    <comment ref="E208" authorId="0">
      <text>
        <r>
          <rPr>
            <sz val="9"/>
            <color indexed="81"/>
            <rFont val="Tahoma"/>
            <charset val="1"/>
          </rPr>
          <t>Use the rules of inference to construct proofs in propositional and predicate logic.</t>
        </r>
      </text>
    </comment>
    <comment ref="E209" authorId="0">
      <text>
        <r>
          <rPr>
            <sz val="9"/>
            <color indexed="81"/>
            <rFont val="Tahoma"/>
            <charset val="1"/>
          </rPr>
          <t>Describe how symbolic logic can be used to model real-life situations or applications, including those arising in computing contexts such as software analysis (eg, program correctness), database queries, and algorithms.</t>
        </r>
      </text>
    </comment>
    <comment ref="E210" authorId="0">
      <text>
        <r>
          <rPr>
            <sz val="9"/>
            <color indexed="81"/>
            <rFont val="Tahoma"/>
            <charset val="1"/>
          </rPr>
          <t>Apply formal logic proofs and/or informal, but rigorous, logical reasoning to real problems, such as predicting the behavior of software or solving problems such as puzzles.</t>
        </r>
      </text>
    </comment>
    <comment ref="E211" authorId="0">
      <text>
        <r>
          <rPr>
            <sz val="9"/>
            <color indexed="81"/>
            <rFont val="Tahoma"/>
            <charset val="1"/>
          </rPr>
          <t>Describe the strengths and limitations of propositional and predicate logic.</t>
        </r>
      </text>
    </comment>
    <comment ref="E214" authorId="0">
      <text>
        <r>
          <rPr>
            <sz val="9"/>
            <color indexed="81"/>
            <rFont val="Tahoma"/>
            <charset val="1"/>
          </rPr>
          <t>Identify the proof technique used in a given proof.</t>
        </r>
      </text>
    </comment>
    <comment ref="E215" authorId="0">
      <text>
        <r>
          <rPr>
            <sz val="9"/>
            <color indexed="81"/>
            <rFont val="Tahoma"/>
            <charset val="1"/>
          </rPr>
          <t>Outline the basic structure of each proof technique (direct proof, proof by contradiction, and induction) described in this unit.</t>
        </r>
      </text>
    </comment>
    <comment ref="E216" authorId="0">
      <text>
        <r>
          <rPr>
            <sz val="9"/>
            <color indexed="81"/>
            <rFont val="Tahoma"/>
            <charset val="1"/>
          </rPr>
          <t>Apply each of the proof techniques (direct proof, proof by contradiction, and induction) correctly in the construction of a sound argument.</t>
        </r>
      </text>
    </comment>
    <comment ref="E217" authorId="0">
      <text>
        <r>
          <rPr>
            <sz val="9"/>
            <color indexed="81"/>
            <rFont val="Tahoma"/>
            <charset val="1"/>
          </rPr>
          <t>Determine which type of proof is best for a given problem.</t>
        </r>
      </text>
    </comment>
    <comment ref="E218" authorId="0">
      <text>
        <r>
          <rPr>
            <sz val="9"/>
            <color indexed="81"/>
            <rFont val="Tahoma"/>
            <charset val="1"/>
          </rPr>
          <t>Explain the parallels between ideas of mathematical and/or structural induction to recursion and recursively defined structures.</t>
        </r>
      </text>
    </comment>
    <comment ref="E219" authorId="0">
      <text>
        <r>
          <rPr>
            <sz val="9"/>
            <color indexed="81"/>
            <rFont val="Tahoma"/>
            <charset val="1"/>
          </rPr>
          <t>Explain the relationship between weak and strong induction and give examples of the appropriate use of each.</t>
        </r>
      </text>
    </comment>
    <comment ref="E220" authorId="0">
      <text>
        <r>
          <rPr>
            <sz val="9"/>
            <color indexed="81"/>
            <rFont val="Tahoma"/>
            <charset val="1"/>
          </rPr>
          <t>State the well-ordering principle and its relationship to mathematical induction.</t>
        </r>
      </text>
    </comment>
    <comment ref="E223" authorId="0">
      <text>
        <r>
          <rPr>
            <sz val="9"/>
            <color indexed="81"/>
            <rFont val="Tahoma"/>
            <charset val="1"/>
          </rPr>
          <t>Apply counting arguments, including sum and product rules, inclusion-exclusion principle and arithmetic/geometric progressions.</t>
        </r>
      </text>
    </comment>
    <comment ref="E224" authorId="0">
      <text>
        <r>
          <rPr>
            <sz val="9"/>
            <color indexed="81"/>
            <rFont val="Tahoma"/>
            <charset val="1"/>
          </rPr>
          <t>Apply the pigeonhole principle in the context of a formal proof.</t>
        </r>
      </text>
    </comment>
    <comment ref="E225" authorId="0">
      <text>
        <r>
          <rPr>
            <sz val="9"/>
            <color indexed="81"/>
            <rFont val="Tahoma"/>
            <charset val="1"/>
          </rPr>
          <t>Compute permutations and combinations of a set, and interpret the meaning in the context of the particular application.</t>
        </r>
      </text>
    </comment>
    <comment ref="E226" authorId="0">
      <text>
        <r>
          <rPr>
            <sz val="9"/>
            <color indexed="81"/>
            <rFont val="Tahoma"/>
            <charset val="1"/>
          </rPr>
          <t>Map real-world applications to appropriate counting formalisms, such as determining the number of ways to arrange people around a table, subject to constraints on the seating arrangement, or the number of ways to determine certain hands in cards (eg, a full house).</t>
        </r>
      </text>
    </comment>
    <comment ref="E227" authorId="0">
      <text>
        <r>
          <rPr>
            <sz val="9"/>
            <color indexed="81"/>
            <rFont val="Tahoma"/>
            <charset val="1"/>
          </rPr>
          <t>Solve a variety of basic recurrence relations.</t>
        </r>
      </text>
    </comment>
    <comment ref="E228" authorId="0">
      <text>
        <r>
          <rPr>
            <sz val="9"/>
            <color indexed="81"/>
            <rFont val="Tahoma"/>
            <charset val="1"/>
          </rPr>
          <t>Analyze a problem to determine underlying recurrence relations.</t>
        </r>
      </text>
    </comment>
    <comment ref="E229" authorId="0">
      <text>
        <r>
          <rPr>
            <sz val="9"/>
            <color indexed="81"/>
            <rFont val="Tahoma"/>
            <charset val="1"/>
          </rPr>
          <t>Perform computations involving modular arithmetic.</t>
        </r>
      </text>
    </comment>
    <comment ref="E232" authorId="0">
      <text>
        <r>
          <rPr>
            <sz val="9"/>
            <color indexed="81"/>
            <rFont val="Tahoma"/>
            <charset val="1"/>
          </rPr>
          <t>Illustrate by example the basic terminology of graph theory, and some of the properties and special cases of each type of graph/tree.</t>
        </r>
      </text>
    </comment>
    <comment ref="E233" authorId="0">
      <text>
        <r>
          <rPr>
            <sz val="9"/>
            <color indexed="81"/>
            <rFont val="Tahoma"/>
            <charset val="1"/>
          </rPr>
          <t>Demonstrate different traversal methods for trees and graphs, including pre, post, and in-order traversal of trees.</t>
        </r>
      </text>
    </comment>
    <comment ref="E234" authorId="0">
      <text>
        <r>
          <rPr>
            <sz val="9"/>
            <color indexed="81"/>
            <rFont val="Tahoma"/>
            <charset val="1"/>
          </rPr>
          <t>Model a variety of real-world problems in computer science using appropriate forms of graphs and trees, such as representing a network topology or the organization of a hierarchical file system.</t>
        </r>
      </text>
    </comment>
    <comment ref="E235" authorId="0">
      <text>
        <r>
          <rPr>
            <sz val="9"/>
            <color indexed="81"/>
            <rFont val="Tahoma"/>
            <charset val="1"/>
          </rPr>
          <t>Show how concepts from graphs and trees appear  in data structures, algorithms, proof techniques (structural induction), and counting.</t>
        </r>
      </text>
    </comment>
    <comment ref="E236" authorId="0">
      <text>
        <r>
          <rPr>
            <sz val="9"/>
            <color indexed="81"/>
            <rFont val="Tahoma"/>
            <charset val="1"/>
          </rPr>
          <t>Explain how to construct a spanning tree of a graph.</t>
        </r>
      </text>
    </comment>
    <comment ref="E237" authorId="0">
      <text>
        <r>
          <rPr>
            <sz val="9"/>
            <color indexed="81"/>
            <rFont val="Tahoma"/>
            <charset val="1"/>
          </rPr>
          <t>Determine if two graphs are isomorphic.</t>
        </r>
      </text>
    </comment>
    <comment ref="E240" authorId="0">
      <text>
        <r>
          <rPr>
            <sz val="9"/>
            <color indexed="81"/>
            <rFont val="Tahoma"/>
            <charset val="1"/>
          </rPr>
          <t>Calculate probabilities of events and expectations of random variables for elementary problems such as games of chance.</t>
        </r>
      </text>
    </comment>
    <comment ref="E241" authorId="0">
      <text>
        <r>
          <rPr>
            <sz val="9"/>
            <color indexed="81"/>
            <rFont val="Tahoma"/>
            <charset val="1"/>
          </rPr>
          <t>Differentiate between dependent and independent events.</t>
        </r>
      </text>
    </comment>
    <comment ref="E242" authorId="0">
      <text>
        <r>
          <rPr>
            <sz val="9"/>
            <color indexed="81"/>
            <rFont val="Tahoma"/>
            <charset val="1"/>
          </rPr>
          <t>Identify a case of the binomial distribution and compute a probability using that distribution.</t>
        </r>
      </text>
    </comment>
    <comment ref="E243" authorId="0">
      <text>
        <r>
          <rPr>
            <sz val="9"/>
            <color indexed="81"/>
            <rFont val="Tahoma"/>
            <charset val="1"/>
          </rPr>
          <t>Apply Bayes theorem to determine conditional probabilities in a problem.</t>
        </r>
      </text>
    </comment>
    <comment ref="E244" authorId="0">
      <text>
        <r>
          <rPr>
            <sz val="9"/>
            <color indexed="81"/>
            <rFont val="Tahoma"/>
            <charset val="1"/>
          </rPr>
          <t>Apply the tools of probability to solve problems such as the average case analysis of algorithms or analyzing hashing.</t>
        </r>
      </text>
    </comment>
    <comment ref="E245" authorId="0">
      <text>
        <r>
          <rPr>
            <sz val="9"/>
            <color indexed="81"/>
            <rFont val="Tahoma"/>
            <charset val="1"/>
          </rPr>
          <t>Compute the variance for a given probability distribution.</t>
        </r>
      </text>
    </comment>
    <comment ref="E246" authorId="0">
      <text>
        <r>
          <rPr>
            <sz val="9"/>
            <color indexed="81"/>
            <rFont val="Tahoma"/>
            <charset val="1"/>
          </rPr>
          <t>Explain how events that are independent can be conditionally dependent (and vice-versa)  Identify real-world examples of such cases.</t>
        </r>
      </text>
    </comment>
    <comment ref="E249" authorId="0">
      <text>
        <r>
          <rPr>
            <sz val="9"/>
            <color indexed="81"/>
            <rFont val="Tahoma"/>
            <charset val="1"/>
          </rPr>
          <t>Identify common uses of digital presentation to humans (eg, computer graphics, sound).</t>
        </r>
      </text>
    </comment>
    <comment ref="E250" authorId="0">
      <text>
        <r>
          <rPr>
            <sz val="9"/>
            <color indexed="81"/>
            <rFont val="Tahoma"/>
            <charset val="1"/>
          </rPr>
          <t>Explain in general terms how analog signals can be reasonably represented by discrete samples, for example, how images can be represented by pixels.</t>
        </r>
      </text>
    </comment>
    <comment ref="E251" authorId="0">
      <text>
        <r>
          <rPr>
            <sz val="9"/>
            <color indexed="81"/>
            <rFont val="Tahoma"/>
            <charset val="1"/>
          </rPr>
          <t>Explain how the limits of human perception affect choices about the digital representation of analog signals.</t>
        </r>
      </text>
    </comment>
    <comment ref="E252" authorId="0">
      <text>
        <r>
          <rPr>
            <sz val="9"/>
            <color indexed="81"/>
            <rFont val="Tahoma"/>
            <charset val="1"/>
          </rPr>
          <t>Construct a simple user interface using a standard API.</t>
        </r>
      </text>
    </comment>
    <comment ref="E253" authorId="0">
      <text>
        <r>
          <rPr>
            <sz val="9"/>
            <color indexed="81"/>
            <rFont val="Tahoma"/>
            <charset val="1"/>
          </rPr>
          <t>Describe the differences between lossy and lossless image compression techniques, for example as reflected in common graphics image file formats such as  JPG, PNG, MP3, MP4, and GIF.</t>
        </r>
      </text>
    </comment>
    <comment ref="E254" authorId="0">
      <text>
        <r>
          <rPr>
            <sz val="9"/>
            <color indexed="81"/>
            <rFont val="Tahoma"/>
            <charset val="1"/>
          </rPr>
          <t>Describe color models and their use in graphics display devices.</t>
        </r>
      </text>
    </comment>
    <comment ref="E255" authorId="0">
      <text>
        <r>
          <rPr>
            <sz val="9"/>
            <color indexed="81"/>
            <rFont val="Tahoma"/>
            <charset val="1"/>
          </rPr>
          <t>Describe the tradeoffs between storing information vs storing enough information to reproduce the information, as in the difference between vector and raster rendering.</t>
        </r>
      </text>
    </comment>
    <comment ref="E256" authorId="0">
      <text>
        <r>
          <rPr>
            <sz val="9"/>
            <color indexed="81"/>
            <rFont val="Tahoma"/>
            <charset val="1"/>
          </rPr>
          <t>Describe the basic process of producing continuous motion from a sequence of discrete frames (sometimes called “flicker fusion”).</t>
        </r>
      </text>
    </comment>
    <comment ref="E257" authorId="0">
      <text>
        <r>
          <rPr>
            <sz val="9"/>
            <color indexed="81"/>
            <rFont val="Tahoma"/>
            <charset val="1"/>
          </rPr>
          <t>Describe how double-buffering can remove flicker from animation.</t>
        </r>
      </text>
    </comment>
    <comment ref="E260" authorId="0">
      <text>
        <r>
          <rPr>
            <sz val="9"/>
            <color indexed="81"/>
            <rFont val="Tahoma"/>
            <charset val="1"/>
          </rPr>
          <t>Discuss the light transport problem and its relation to numerical integration ie, light is emitted, scatters around the scene, and is measured by the eye.</t>
        </r>
      </text>
    </comment>
    <comment ref="E261" authorId="0">
      <text>
        <r>
          <rPr>
            <sz val="9"/>
            <color indexed="81"/>
            <rFont val="Tahoma"/>
            <charset val="1"/>
          </rPr>
          <t>Describe the basic graphics pipeline and how forward and backward rendering factor in this.</t>
        </r>
      </text>
    </comment>
    <comment ref="E262" authorId="0">
      <text>
        <r>
          <rPr>
            <sz val="9"/>
            <color indexed="81"/>
            <rFont val="Tahoma"/>
            <charset val="1"/>
          </rPr>
          <t>Create a program to display 3D models of simple graphics images.</t>
        </r>
      </text>
    </comment>
    <comment ref="E263" authorId="0">
      <text>
        <r>
          <rPr>
            <sz val="9"/>
            <color indexed="81"/>
            <rFont val="Tahoma"/>
            <charset val="1"/>
          </rPr>
          <t>Derive linear perspective from similar triangles by converting points (x, y, z) to points (x/z, y/z, 1).</t>
        </r>
      </text>
    </comment>
    <comment ref="E264" authorId="0">
      <text>
        <r>
          <rPr>
            <sz val="9"/>
            <color indexed="81"/>
            <rFont val="Tahoma"/>
            <charset val="1"/>
          </rPr>
          <t>Obtain 2-dimensional and 3-dimensional points by applying affine transformations.</t>
        </r>
      </text>
    </comment>
    <comment ref="E265" authorId="0">
      <text>
        <r>
          <rPr>
            <sz val="9"/>
            <color indexed="81"/>
            <rFont val="Tahoma"/>
            <charset val="1"/>
          </rPr>
          <t>Apply 3-dimensional coordinate system and the changes required to extend 2D transformation operations to handle transformations in 3D.</t>
        </r>
      </text>
    </comment>
    <comment ref="E266" authorId="0">
      <text>
        <r>
          <rPr>
            <sz val="9"/>
            <color indexed="81"/>
            <rFont val="Tahoma"/>
            <charset val="1"/>
          </rPr>
          <t>Contrast forward and backward rendering.</t>
        </r>
      </text>
    </comment>
    <comment ref="E267" authorId="0">
      <text>
        <r>
          <rPr>
            <sz val="9"/>
            <color indexed="81"/>
            <rFont val="Tahoma"/>
            <charset val="1"/>
          </rPr>
          <t>Explain the concept and applications of texture mapping, sampling, and anti-aliasing.</t>
        </r>
      </text>
    </comment>
    <comment ref="E268" authorId="0">
      <text>
        <r>
          <rPr>
            <sz val="9"/>
            <color indexed="81"/>
            <rFont val="Tahoma"/>
            <charset val="1"/>
          </rPr>
          <t>Explain the ray tracing/rasterization duality for the visibility problem.</t>
        </r>
      </text>
    </comment>
    <comment ref="E269" authorId="0">
      <text>
        <r>
          <rPr>
            <sz val="9"/>
            <color indexed="81"/>
            <rFont val="Tahoma"/>
            <charset val="1"/>
          </rPr>
          <t>Implement simple procedures that perform transformation and clipping operations on simple 2-dimensional images.</t>
        </r>
      </text>
    </comment>
    <comment ref="E270" authorId="0">
      <text>
        <r>
          <rPr>
            <sz val="9"/>
            <color indexed="81"/>
            <rFont val="Tahoma"/>
            <charset val="1"/>
          </rPr>
          <t>Implement a simple real-time renderer using a rasterization API (eg, OpenGL) using vertex buffers and shaders.</t>
        </r>
      </text>
    </comment>
    <comment ref="E271" authorId="0">
      <text>
        <r>
          <rPr>
            <sz val="9"/>
            <color indexed="81"/>
            <rFont val="Tahoma"/>
            <charset val="1"/>
          </rPr>
          <t>Compare and contrast the different rendering techniques.</t>
        </r>
      </text>
    </comment>
    <comment ref="E272" authorId="0">
      <text>
        <r>
          <rPr>
            <sz val="9"/>
            <color indexed="81"/>
            <rFont val="Tahoma"/>
            <charset val="1"/>
          </rPr>
          <t>Compute space requirements based on resolution and color coding.</t>
        </r>
      </text>
    </comment>
    <comment ref="E273" authorId="0">
      <text>
        <r>
          <rPr>
            <sz val="9"/>
            <color indexed="81"/>
            <rFont val="Tahoma"/>
            <charset val="1"/>
          </rPr>
          <t>Compute time requirements based on refresh rates, rasterization techniques.</t>
        </r>
      </text>
    </comment>
    <comment ref="E276" authorId="0">
      <text>
        <r>
          <rPr>
            <sz val="9"/>
            <color indexed="81"/>
            <rFont val="Tahoma"/>
            <charset val="1"/>
          </rPr>
          <t>Represent curves and surfaces using both implicit and parametric forms.</t>
        </r>
      </text>
    </comment>
    <comment ref="E277" authorId="0">
      <text>
        <r>
          <rPr>
            <sz val="9"/>
            <color indexed="81"/>
            <rFont val="Tahoma"/>
            <charset val="1"/>
          </rPr>
          <t>Create simple polyhedral models by surface tessellation.</t>
        </r>
      </text>
    </comment>
    <comment ref="E278" authorId="0">
      <text>
        <r>
          <rPr>
            <sz val="9"/>
            <color indexed="81"/>
            <rFont val="Tahoma"/>
            <charset val="1"/>
          </rPr>
          <t>Generate a mesh representation from an implicit surface.</t>
        </r>
      </text>
    </comment>
    <comment ref="E279" authorId="0">
      <text>
        <r>
          <rPr>
            <sz val="9"/>
            <color indexed="81"/>
            <rFont val="Tahoma"/>
            <charset val="1"/>
          </rPr>
          <t>Generate a fractal model or terrain using a procedural method.</t>
        </r>
      </text>
    </comment>
    <comment ref="E280" authorId="0">
      <text>
        <r>
          <rPr>
            <sz val="9"/>
            <color indexed="81"/>
            <rFont val="Tahoma"/>
            <charset val="1"/>
          </rPr>
          <t>Generate a mesh from data points acquired with a laser scanner.</t>
        </r>
      </text>
    </comment>
    <comment ref="E281" authorId="0">
      <text>
        <r>
          <rPr>
            <sz val="9"/>
            <color indexed="81"/>
            <rFont val="Tahoma"/>
            <charset val="1"/>
          </rPr>
          <t>Construct CSG models from simple primitives, such as cubes and quadric surfaces.</t>
        </r>
      </text>
    </comment>
    <comment ref="E282" authorId="0">
      <text>
        <r>
          <rPr>
            <sz val="9"/>
            <color indexed="81"/>
            <rFont val="Tahoma"/>
            <charset val="1"/>
          </rPr>
          <t>Contrast modeling approaches with respect to space and time complexity and quality of image.</t>
        </r>
      </text>
    </comment>
    <comment ref="E285" authorId="0">
      <text>
        <r>
          <rPr>
            <sz val="9"/>
            <color indexed="81"/>
            <rFont val="Tahoma"/>
            <charset val="1"/>
          </rPr>
          <t>Demonstrate how an algorithm estimates a solution to the rendering equation.</t>
        </r>
      </text>
    </comment>
    <comment ref="E286" authorId="0">
      <text>
        <r>
          <rPr>
            <sz val="9"/>
            <color indexed="81"/>
            <rFont val="Tahoma"/>
            <charset val="1"/>
          </rPr>
          <t>Prove the properties of a rendering algorithm, eg, complete, consistent, and unbiased.</t>
        </r>
      </text>
    </comment>
    <comment ref="E287" authorId="0">
      <text>
        <r>
          <rPr>
            <sz val="9"/>
            <color indexed="81"/>
            <rFont val="Tahoma"/>
            <charset val="1"/>
          </rPr>
          <t>Analyze the bandwidth and computation demands of a simple algorithm.</t>
        </r>
      </text>
    </comment>
    <comment ref="E288" authorId="0">
      <text>
        <r>
          <rPr>
            <sz val="9"/>
            <color indexed="81"/>
            <rFont val="Tahoma"/>
            <charset val="1"/>
          </rPr>
          <t>Implement a non-trivial shading algorithm (eg, toon shading, cascaded shadow maps) under a rasterization API.</t>
        </r>
      </text>
    </comment>
    <comment ref="E289" authorId="0">
      <text>
        <r>
          <rPr>
            <sz val="9"/>
            <color indexed="81"/>
            <rFont val="Tahoma"/>
            <charset val="1"/>
          </rPr>
          <t>Discuss how a particular artistic technique might be implemented in a renderer.</t>
        </r>
      </text>
    </comment>
    <comment ref="E290" authorId="0">
      <text>
        <r>
          <rPr>
            <sz val="9"/>
            <color indexed="81"/>
            <rFont val="Tahoma"/>
            <charset val="1"/>
          </rPr>
          <t>Explain how to recognize the graphics techniques used to create a particular image.</t>
        </r>
      </text>
    </comment>
    <comment ref="E291" authorId="0">
      <text>
        <r>
          <rPr>
            <sz val="9"/>
            <color indexed="81"/>
            <rFont val="Tahoma"/>
            <charset val="1"/>
          </rPr>
          <t>Implement any of the specified graphics techniques using a primitive graphics system at the individual pixel level.</t>
        </r>
      </text>
    </comment>
    <comment ref="E292" authorId="0">
      <text>
        <r>
          <rPr>
            <sz val="9"/>
            <color indexed="81"/>
            <rFont val="Tahoma"/>
            <charset val="1"/>
          </rPr>
          <t>Implement a ray tracer for scenes using a simple (eg, Phong’s) BRDF plus reflection and refraction.</t>
        </r>
      </text>
    </comment>
    <comment ref="E295" authorId="0">
      <text>
        <r>
          <rPr>
            <sz val="9"/>
            <color indexed="81"/>
            <rFont val="Tahoma"/>
            <charset val="1"/>
          </rPr>
          <t>Compute the location and orientation of model parts using an forward kinematic approach.</t>
        </r>
      </text>
    </comment>
    <comment ref="E296" authorId="0">
      <text>
        <r>
          <rPr>
            <sz val="9"/>
            <color indexed="81"/>
            <rFont val="Tahoma"/>
            <charset val="1"/>
          </rPr>
          <t>Compute the orientation of articulated parts of a model from a location and orientation using an inverse kinematic approach.</t>
        </r>
      </text>
    </comment>
    <comment ref="E297" authorId="0">
      <text>
        <r>
          <rPr>
            <sz val="9"/>
            <color indexed="81"/>
            <rFont val="Tahoma"/>
            <charset val="1"/>
          </rPr>
          <t>Describe the tradeoffs in different representations of rotations.</t>
        </r>
      </text>
    </comment>
    <comment ref="E298" authorId="0">
      <text>
        <r>
          <rPr>
            <sz val="9"/>
            <color indexed="81"/>
            <rFont val="Tahoma"/>
            <charset val="1"/>
          </rPr>
          <t>Implement the spline interpolation method for producing in-between positions and orientations.</t>
        </r>
      </text>
    </comment>
    <comment ref="E299" authorId="0">
      <text>
        <r>
          <rPr>
            <sz val="9"/>
            <color indexed="81"/>
            <rFont val="Tahoma"/>
            <charset val="1"/>
          </rPr>
          <t>Implement algorithms for physical modeling of particle dynamics using simple Newtonian mechanics, for example Witkin &amp; Kass, snakes and worms, symplectic Euler, Stormer/Verlet, or midpoint Euler methods.</t>
        </r>
      </text>
    </comment>
    <comment ref="E300" authorId="0">
      <text>
        <r>
          <rPr>
            <sz val="9"/>
            <color indexed="81"/>
            <rFont val="Tahoma"/>
            <charset val="1"/>
          </rPr>
          <t>Discuss the basic ideas behind some methods for fluid dynamics for modeling ballistic trajectories, for example for splashes, dust, fire, or smoke.</t>
        </r>
      </text>
    </comment>
    <comment ref="E301" authorId="0">
      <text>
        <r>
          <rPr>
            <sz val="9"/>
            <color indexed="81"/>
            <rFont val="Tahoma"/>
            <charset val="1"/>
          </rPr>
          <t>Use common animation software to construct simple organic forms using metaball and skeleton.</t>
        </r>
      </text>
    </comment>
    <comment ref="E304" authorId="0">
      <text>
        <r>
          <rPr>
            <sz val="9"/>
            <color indexed="81"/>
            <rFont val="Tahoma"/>
            <charset val="1"/>
          </rPr>
          <t>Describe the basic algorithms for scalar and vector visualization.</t>
        </r>
      </text>
    </comment>
    <comment ref="E305" authorId="0">
      <text>
        <r>
          <rPr>
            <sz val="9"/>
            <color indexed="81"/>
            <rFont val="Tahoma"/>
            <charset val="1"/>
          </rPr>
          <t>Describe the tradeoffs of visualization algorithms in terms of accuracy and performance.</t>
        </r>
      </text>
    </comment>
    <comment ref="E306" authorId="0">
      <text>
        <r>
          <rPr>
            <sz val="9"/>
            <color indexed="81"/>
            <rFont val="Tahoma"/>
            <charset val="1"/>
          </rPr>
          <t>Propose a suitable visualization design for a particular combination of data characteristics and application tasks.</t>
        </r>
      </text>
    </comment>
    <comment ref="E307" authorId="0">
      <text>
        <r>
          <rPr>
            <sz val="9"/>
            <color indexed="81"/>
            <rFont val="Tahoma"/>
            <charset val="1"/>
          </rPr>
          <t>Analyze the effectiveness of a given visualization for a particular task.</t>
        </r>
      </text>
    </comment>
    <comment ref="E308" authorId="0">
      <text>
        <r>
          <rPr>
            <sz val="9"/>
            <color indexed="81"/>
            <rFont val="Tahoma"/>
            <charset val="1"/>
          </rPr>
          <t>Design a process to evaluate the utility of a visualization algorithm or system.</t>
        </r>
      </text>
    </comment>
    <comment ref="E309" authorId="0">
      <text>
        <r>
          <rPr>
            <sz val="9"/>
            <color indexed="81"/>
            <rFont val="Tahoma"/>
            <charset val="1"/>
          </rPr>
          <t>Recognize a variety of applications of visualization including representations of scientific, medical, and mathematical data; flow visualization; and spatial analysis.</t>
        </r>
      </text>
    </comment>
    <comment ref="E312" authorId="0">
      <text>
        <r>
          <rPr>
            <sz val="9"/>
            <color indexed="81"/>
            <rFont val="Tahoma"/>
            <charset val="1"/>
          </rPr>
          <t>Discuss why human-centered software development is important.</t>
        </r>
      </text>
    </comment>
    <comment ref="E313" authorId="0">
      <text>
        <r>
          <rPr>
            <sz val="9"/>
            <color indexed="81"/>
            <rFont val="Tahoma"/>
            <charset val="1"/>
          </rPr>
          <t>Summarize the basic precepts of psychological and social interaction.</t>
        </r>
      </text>
    </comment>
    <comment ref="E314" authorId="0">
      <text>
        <r>
          <rPr>
            <sz val="9"/>
            <color indexed="81"/>
            <rFont val="Tahoma"/>
            <charset val="1"/>
          </rPr>
          <t>Develop and use a conceptual vocabulary for analyzing human interaction with software: affordance, conceptual model, feedback, and so forth.</t>
        </r>
      </text>
    </comment>
    <comment ref="E315" authorId="0">
      <text>
        <r>
          <rPr>
            <sz val="9"/>
            <color indexed="81"/>
            <rFont val="Tahoma"/>
            <charset val="1"/>
          </rPr>
          <t>Define a user-centered design process that explicitly takes account of  the fact that the user is not like the developer or their acquaintances.</t>
        </r>
      </text>
    </comment>
    <comment ref="E316" authorId="0">
      <text>
        <r>
          <rPr>
            <sz val="9"/>
            <color indexed="81"/>
            <rFont val="Tahoma"/>
            <charset val="1"/>
          </rPr>
          <t>Create and conduct a simple usability test for an existing software application.</t>
        </r>
      </text>
    </comment>
    <comment ref="E319" authorId="0">
      <text>
        <r>
          <rPr>
            <sz val="9"/>
            <color indexed="81"/>
            <rFont val="Tahoma"/>
            <charset val="1"/>
          </rPr>
          <t>For an identified user group, undertake and document an analysis of their needs.</t>
        </r>
      </text>
    </comment>
    <comment ref="E320" authorId="0">
      <text>
        <r>
          <rPr>
            <sz val="9"/>
            <color indexed="81"/>
            <rFont val="Tahoma"/>
            <charset val="1"/>
          </rPr>
          <t>Create a simple application, together with help and documentation, that supports a graphical user interface.</t>
        </r>
      </text>
    </comment>
    <comment ref="E321" authorId="0">
      <text>
        <r>
          <rPr>
            <sz val="9"/>
            <color indexed="81"/>
            <rFont val="Tahoma"/>
            <charset val="1"/>
          </rPr>
          <t>Conduct a quantitative evaluation and discuss/report the results.</t>
        </r>
      </text>
    </comment>
    <comment ref="E322" authorId="0">
      <text>
        <r>
          <rPr>
            <sz val="9"/>
            <color indexed="81"/>
            <rFont val="Tahoma"/>
            <charset val="1"/>
          </rPr>
          <t>Discuss at least one national or international user interface design standard.</t>
        </r>
      </text>
    </comment>
    <comment ref="E325" authorId="0">
      <text>
        <r>
          <rPr>
            <sz val="9"/>
            <color indexed="81"/>
            <rFont val="Tahoma"/>
            <charset val="1"/>
          </rPr>
          <t>Explain the importance of Model-View controller to interface programming.</t>
        </r>
      </text>
    </comment>
    <comment ref="E326" authorId="0">
      <text>
        <r>
          <rPr>
            <sz val="9"/>
            <color indexed="81"/>
            <rFont val="Tahoma"/>
            <charset val="1"/>
          </rPr>
          <t>Create an application with a modern graphical user interface.</t>
        </r>
      </text>
    </comment>
    <comment ref="E327" authorId="0">
      <text>
        <r>
          <rPr>
            <sz val="9"/>
            <color indexed="81"/>
            <rFont val="Tahoma"/>
            <charset val="1"/>
          </rPr>
          <t>Identify commonalities and differences in UIs across different platforms.</t>
        </r>
      </text>
    </comment>
    <comment ref="E328" authorId="0">
      <text>
        <r>
          <rPr>
            <sz val="9"/>
            <color indexed="81"/>
            <rFont val="Tahoma"/>
            <charset val="1"/>
          </rPr>
          <t>Explain and use GUI programming concepts: event handling, constraint-based layout management, etc.</t>
        </r>
      </text>
    </comment>
    <comment ref="E331" authorId="0">
      <text>
        <r>
          <rPr>
            <sz val="9"/>
            <color indexed="81"/>
            <rFont val="Tahoma"/>
            <charset val="1"/>
          </rPr>
          <t>Explain how user-centred design complements other software process models.</t>
        </r>
      </text>
    </comment>
    <comment ref="E332" authorId="0">
      <text>
        <r>
          <rPr>
            <sz val="9"/>
            <color indexed="81"/>
            <rFont val="Tahoma"/>
            <charset val="1"/>
          </rPr>
          <t>Use lo-fi (low fidelity) prototyping techniques to gather, and report, user responses.</t>
        </r>
      </text>
    </comment>
    <comment ref="E333" authorId="0">
      <text>
        <r>
          <rPr>
            <sz val="9"/>
            <color indexed="81"/>
            <rFont val="Tahoma"/>
            <charset val="1"/>
          </rPr>
          <t>Choose appropriate methods to support the development of a specific UI.</t>
        </r>
      </text>
    </comment>
    <comment ref="E334" authorId="0">
      <text>
        <r>
          <rPr>
            <sz val="9"/>
            <color indexed="81"/>
            <rFont val="Tahoma"/>
            <charset val="1"/>
          </rPr>
          <t>Use a variety of techniques to evaluate a given UI.</t>
        </r>
      </text>
    </comment>
    <comment ref="E335" authorId="0">
      <text>
        <r>
          <rPr>
            <sz val="9"/>
            <color indexed="81"/>
            <rFont val="Tahoma"/>
            <charset val="1"/>
          </rPr>
          <t>Compare the constraints and benefits of different evaluative methods.</t>
        </r>
      </text>
    </comment>
    <comment ref="E338" authorId="0">
      <text>
        <r>
          <rPr>
            <sz val="9"/>
            <color indexed="81"/>
            <rFont val="Tahoma"/>
            <charset val="1"/>
          </rPr>
          <t>Describe when non-mouse interfaces are appropriate.</t>
        </r>
      </text>
    </comment>
    <comment ref="E339" authorId="0">
      <text>
        <r>
          <rPr>
            <sz val="9"/>
            <color indexed="81"/>
            <rFont val="Tahoma"/>
            <charset val="1"/>
          </rPr>
          <t>Understand the interaction possibilities beyond mouse-and-pointer interfaces.</t>
        </r>
      </text>
    </comment>
    <comment ref="E340" authorId="0">
      <text>
        <r>
          <rPr>
            <sz val="9"/>
            <color indexed="81"/>
            <rFont val="Tahoma"/>
            <charset val="1"/>
          </rPr>
          <t>Discuss the advantages (and disadvantages) of non-mouse interfaces.</t>
        </r>
      </text>
    </comment>
    <comment ref="E343" authorId="0">
      <text>
        <r>
          <rPr>
            <sz val="9"/>
            <color indexed="81"/>
            <rFont val="Tahoma"/>
            <charset val="1"/>
          </rPr>
          <t>Describe the difference between synchronous and asynchronous communication.</t>
        </r>
      </text>
    </comment>
    <comment ref="E344" authorId="0">
      <text>
        <r>
          <rPr>
            <sz val="9"/>
            <color indexed="81"/>
            <rFont val="Tahoma"/>
            <charset val="1"/>
          </rPr>
          <t>Compare the HCI issues in individual interaction with group interaction.</t>
        </r>
      </text>
    </comment>
    <comment ref="E345" authorId="0">
      <text>
        <r>
          <rPr>
            <sz val="9"/>
            <color indexed="81"/>
            <rFont val="Tahoma"/>
            <charset val="1"/>
          </rPr>
          <t>Discuss several issues of social concern raised by collaborative software.</t>
        </r>
      </text>
    </comment>
    <comment ref="E346" authorId="0">
      <text>
        <r>
          <rPr>
            <sz val="9"/>
            <color indexed="81"/>
            <rFont val="Tahoma"/>
            <charset val="1"/>
          </rPr>
          <t>Discuss the HCI issues in software that embodies human intention.</t>
        </r>
      </text>
    </comment>
    <comment ref="E349" authorId="0">
      <text>
        <r>
          <rPr>
            <sz val="9"/>
            <color indexed="81"/>
            <rFont val="Tahoma"/>
            <charset val="1"/>
          </rPr>
          <t>Explain basic statistical concepts and their areas of application.</t>
        </r>
      </text>
    </comment>
    <comment ref="E350" authorId="0">
      <text>
        <r>
          <rPr>
            <sz val="9"/>
            <color indexed="81"/>
            <rFont val="Tahoma"/>
            <charset val="1"/>
          </rPr>
          <t>Extract and articulate the statistical arguments used in papers that quantitatively report user studies.</t>
        </r>
      </text>
    </comment>
    <comment ref="E351" authorId="0">
      <text>
        <r>
          <rPr>
            <sz val="9"/>
            <color indexed="81"/>
            <rFont val="Tahoma"/>
            <charset val="1"/>
          </rPr>
          <t>Design a user study that will yield quantitative results.</t>
        </r>
      </text>
    </comment>
    <comment ref="E352" authorId="0">
      <text>
        <r>
          <rPr>
            <sz val="9"/>
            <color indexed="81"/>
            <rFont val="Tahoma"/>
            <charset val="1"/>
          </rPr>
          <t>Conduct and report on a study that utilizes both qualitative and quantitative evaluation.</t>
        </r>
      </text>
    </comment>
    <comment ref="E355" authorId="0">
      <text>
        <r>
          <rPr>
            <sz val="9"/>
            <color indexed="81"/>
            <rFont val="Tahoma"/>
            <charset val="1"/>
          </rPr>
          <t>Explain the concepts of phishing and spear phishing, and how to recognize them.</t>
        </r>
      </text>
    </comment>
    <comment ref="E356" authorId="0">
      <text>
        <r>
          <rPr>
            <sz val="9"/>
            <color indexed="81"/>
            <rFont val="Tahoma"/>
            <charset val="1"/>
          </rPr>
          <t>Describe the issues of trust in interface design with an example of a high and low trust system.</t>
        </r>
      </text>
    </comment>
    <comment ref="E357" authorId="0">
      <text>
        <r>
          <rPr>
            <sz val="9"/>
            <color indexed="81"/>
            <rFont val="Tahoma"/>
            <charset val="1"/>
          </rPr>
          <t>Design a user interface for a security mechanism.</t>
        </r>
      </text>
    </comment>
    <comment ref="E358" authorId="0">
      <text>
        <r>
          <rPr>
            <sz val="9"/>
            <color indexed="81"/>
            <rFont val="Tahoma"/>
            <charset val="1"/>
          </rPr>
          <t>Explain the concept of identity management and its importance.</t>
        </r>
      </text>
    </comment>
    <comment ref="E359" authorId="0">
      <text>
        <r>
          <rPr>
            <sz val="9"/>
            <color indexed="81"/>
            <rFont val="Tahoma"/>
            <charset val="1"/>
          </rPr>
          <t>Analyze a security policy and/or procedures to show where they consider, or fail to consider, human factors.</t>
        </r>
      </text>
    </comment>
    <comment ref="E362" authorId="0">
      <text>
        <r>
          <rPr>
            <sz val="9"/>
            <color indexed="81"/>
            <rFont val="Tahoma"/>
            <charset val="1"/>
          </rPr>
          <t>Explain what is meant by “HCI is a design-oriented discipline”.</t>
        </r>
      </text>
    </comment>
    <comment ref="E363" authorId="0">
      <text>
        <r>
          <rPr>
            <sz val="9"/>
            <color indexed="81"/>
            <rFont val="Tahoma"/>
            <charset val="1"/>
          </rPr>
          <t>Detail the processes of design appropriate to specific design orientations.</t>
        </r>
      </text>
    </comment>
    <comment ref="E364" authorId="0">
      <text>
        <r>
          <rPr>
            <sz val="9"/>
            <color indexed="81"/>
            <rFont val="Tahoma"/>
            <charset val="1"/>
          </rPr>
          <t>Apply a variety of design methods to a given problem.</t>
        </r>
      </text>
    </comment>
    <comment ref="E367" authorId="0">
      <text>
        <r>
          <rPr>
            <sz val="9"/>
            <color indexed="81"/>
            <rFont val="Tahoma"/>
            <charset val="1"/>
          </rPr>
          <t>Describe the optical model realized by a computer graphics system to synthesize stereoscopic view.</t>
        </r>
      </text>
    </comment>
    <comment ref="E368" authorId="0">
      <text>
        <r>
          <rPr>
            <sz val="9"/>
            <color indexed="81"/>
            <rFont val="Tahoma"/>
            <charset val="1"/>
          </rPr>
          <t>Describe the principles of different viewer tracking technologies.</t>
        </r>
      </text>
    </comment>
    <comment ref="E369" authorId="0">
      <text>
        <r>
          <rPr>
            <sz val="9"/>
            <color indexed="81"/>
            <rFont val="Tahoma"/>
            <charset val="1"/>
          </rPr>
          <t>Describe the differences between geometry- and image-based virtual reality.</t>
        </r>
      </text>
    </comment>
    <comment ref="E370" authorId="0">
      <text>
        <r>
          <rPr>
            <sz val="9"/>
            <color indexed="81"/>
            <rFont val="Tahoma"/>
            <charset val="1"/>
          </rPr>
          <t>Describe the issues of user action synchronization and data consistency in a networked environment.</t>
        </r>
      </text>
    </comment>
    <comment ref="E371" authorId="0">
      <text>
        <r>
          <rPr>
            <sz val="9"/>
            <color indexed="81"/>
            <rFont val="Tahoma"/>
            <charset val="1"/>
          </rPr>
          <t>Determine the basic requirements on interface, hardware, and software configurations of a VR system for a specified application.</t>
        </r>
      </text>
    </comment>
    <comment ref="E372" authorId="0">
      <text>
        <r>
          <rPr>
            <sz val="9"/>
            <color indexed="81"/>
            <rFont val="Tahoma"/>
            <charset val="1"/>
          </rPr>
          <t>Describe several possible uses for games engines, including their potential and their limitations.</t>
        </r>
      </text>
    </comment>
    <comment ref="E375" authorId="0">
      <text>
        <r>
          <rPr>
            <sz val="9"/>
            <color indexed="81"/>
            <rFont val="Tahoma"/>
            <charset val="1"/>
          </rPr>
          <t>Analyze the tradeoffs of balancing key security properties (Confidentiality, Integrity, Availability).</t>
        </r>
      </text>
    </comment>
    <comment ref="E376" authorId="0">
      <text>
        <r>
          <rPr>
            <sz val="9"/>
            <color indexed="81"/>
            <rFont val="Tahoma"/>
            <charset val="1"/>
          </rPr>
          <t>Describe the concepts of risk, threats, vulnerabilities and attack vectors (including the fact that there is no such thing as perfect security).</t>
        </r>
      </text>
    </comment>
    <comment ref="E377" authorId="0">
      <text>
        <r>
          <rPr>
            <sz val="9"/>
            <color indexed="81"/>
            <rFont val="Tahoma"/>
            <charset val="1"/>
          </rPr>
          <t>Explain the concepts of authentication, authorization, access control.</t>
        </r>
      </text>
    </comment>
    <comment ref="E378" authorId="0">
      <text>
        <r>
          <rPr>
            <sz val="9"/>
            <color indexed="81"/>
            <rFont val="Tahoma"/>
            <charset val="1"/>
          </rPr>
          <t>Explain the concept of trust and trustworthiness.</t>
        </r>
      </text>
    </comment>
    <comment ref="E379" authorId="0">
      <text>
        <r>
          <rPr>
            <sz val="9"/>
            <color indexed="81"/>
            <rFont val="Tahoma"/>
            <charset val="1"/>
          </rPr>
          <t>Recognize that there are important ethical issues to consider in computer security, including ethical issues associated with fixing or not fixing vulnerabilities and disclosing or not disclosing vulnerabilities.</t>
        </r>
      </text>
    </comment>
    <comment ref="E382" authorId="0">
      <text>
        <r>
          <rPr>
            <sz val="9"/>
            <color indexed="81"/>
            <rFont val="Tahoma"/>
            <charset val="1"/>
          </rPr>
          <t>Describe the principle of least privilege and isolation as applied to system design.</t>
        </r>
      </text>
    </comment>
    <comment ref="E383" authorId="0">
      <text>
        <r>
          <rPr>
            <sz val="9"/>
            <color indexed="81"/>
            <rFont val="Tahoma"/>
            <charset val="1"/>
          </rPr>
          <t>Summarize the principle of fail-safe and deny-by-default.</t>
        </r>
      </text>
    </comment>
    <comment ref="E384" authorId="0">
      <text>
        <r>
          <rPr>
            <sz val="9"/>
            <color indexed="81"/>
            <rFont val="Tahoma"/>
            <charset val="1"/>
          </rPr>
          <t xml:space="preserve">Discuss the implications of relying on open design or the secrecy of design for security. </t>
        </r>
      </text>
    </comment>
    <comment ref="E385" authorId="0">
      <text>
        <r>
          <rPr>
            <sz val="9"/>
            <color indexed="81"/>
            <rFont val="Tahoma"/>
            <charset val="1"/>
          </rPr>
          <t>Explain the goals of end-to-end data security.</t>
        </r>
      </text>
    </comment>
    <comment ref="E386" authorId="0">
      <text>
        <r>
          <rPr>
            <sz val="9"/>
            <color indexed="81"/>
            <rFont val="Tahoma"/>
            <charset val="1"/>
          </rPr>
          <t>Discuss the benefits of having multiple layers of defenses.</t>
        </r>
      </text>
    </comment>
    <comment ref="E387" authorId="0">
      <text>
        <r>
          <rPr>
            <sz val="9"/>
            <color indexed="81"/>
            <rFont val="Tahoma"/>
            <charset val="1"/>
          </rPr>
          <t xml:space="preserve">For each stage in the lifecycle of a product, describe what security considerations should be evaluated. </t>
        </r>
      </text>
    </comment>
    <comment ref="E388" authorId="0">
      <text>
        <r>
          <rPr>
            <sz val="9"/>
            <color indexed="81"/>
            <rFont val="Tahoma"/>
            <charset val="1"/>
          </rPr>
          <t>Describe the cost and tradeoffs associated with designing security into a product.</t>
        </r>
      </text>
    </comment>
    <comment ref="E389" authorId="0">
      <text>
        <r>
          <rPr>
            <sz val="9"/>
            <color indexed="81"/>
            <rFont val="Tahoma"/>
            <charset val="1"/>
          </rPr>
          <t>Describe the concept of mediation and the principle of complete mediation.</t>
        </r>
      </text>
    </comment>
    <comment ref="E390" authorId="0">
      <text>
        <r>
          <rPr>
            <sz val="9"/>
            <color indexed="81"/>
            <rFont val="Tahoma"/>
            <charset val="1"/>
          </rPr>
          <t>Be aware of standard components for security operations, instead of re-inventing fundamentals operations.</t>
        </r>
      </text>
    </comment>
    <comment ref="E391" authorId="0">
      <text>
        <r>
          <rPr>
            <sz val="9"/>
            <color indexed="81"/>
            <rFont val="Tahoma"/>
            <charset val="1"/>
          </rPr>
          <t>Explain the concept of trusted computing including trusted computing base and attack surface and the principle of minimizing trusted computing base.</t>
        </r>
      </text>
    </comment>
    <comment ref="E392" authorId="0">
      <text>
        <r>
          <rPr>
            <sz val="9"/>
            <color indexed="81"/>
            <rFont val="Tahoma"/>
            <charset val="1"/>
          </rPr>
          <t>Discuss the importance of usability in security mechanism design.</t>
        </r>
      </text>
    </comment>
    <comment ref="E393" authorId="0">
      <text>
        <r>
          <rPr>
            <sz val="9"/>
            <color indexed="81"/>
            <rFont val="Tahoma"/>
            <charset val="1"/>
          </rPr>
          <t xml:space="preserve">Describe security issues that arise at boundaries between multiple components. </t>
        </r>
      </text>
    </comment>
    <comment ref="E394" authorId="0">
      <text>
        <r>
          <rPr>
            <sz val="9"/>
            <color indexed="81"/>
            <rFont val="Tahoma"/>
            <charset val="1"/>
          </rPr>
          <t>Identify the different roles of prevention mechanisms and detection/deterrence mechanisms.</t>
        </r>
      </text>
    </comment>
    <comment ref="E397" authorId="0">
      <text>
        <r>
          <rPr>
            <sz val="9"/>
            <color indexed="81"/>
            <rFont val="Tahoma"/>
            <charset val="1"/>
          </rPr>
          <t xml:space="preserve">Explain why input validation and data sanitization is necessary in the face of adversarial control of the input channel. </t>
        </r>
      </text>
    </comment>
    <comment ref="E398" authorId="0">
      <text>
        <r>
          <rPr>
            <sz val="9"/>
            <color indexed="81"/>
            <rFont val="Tahoma"/>
            <charset val="1"/>
          </rPr>
          <t>Explain why you might choose to develop a program in a type-safe language like Java, in contrast to an unsafe programming language like C/C++.</t>
        </r>
      </text>
    </comment>
    <comment ref="E399" authorId="0">
      <text>
        <r>
          <rPr>
            <sz val="9"/>
            <color indexed="81"/>
            <rFont val="Tahoma"/>
            <charset val="1"/>
          </rPr>
          <t>Classify common input validation errors, and write correct input validation code.</t>
        </r>
      </text>
    </comment>
    <comment ref="E400" authorId="0">
      <text>
        <r>
          <rPr>
            <sz val="9"/>
            <color indexed="81"/>
            <rFont val="Tahoma"/>
            <charset val="1"/>
          </rPr>
          <t>Demonstrate using a high-level programming language how to prevent a race condition from occurring and how to handle an exception.</t>
        </r>
      </text>
    </comment>
    <comment ref="E401" authorId="0">
      <text>
        <r>
          <rPr>
            <sz val="9"/>
            <color indexed="81"/>
            <rFont val="Tahoma"/>
            <charset val="1"/>
          </rPr>
          <t>Demonstrate the identification and graceful handling of error conditions.</t>
        </r>
      </text>
    </comment>
    <comment ref="E402" authorId="0">
      <text>
        <r>
          <rPr>
            <sz val="9"/>
            <color indexed="81"/>
            <rFont val="Tahoma"/>
            <charset val="1"/>
          </rPr>
          <t>Explain the risks with misusing interfaces with third-party code and how to correctly use third-party code.</t>
        </r>
      </text>
    </comment>
    <comment ref="E403" authorId="0">
      <text>
        <r>
          <rPr>
            <sz val="9"/>
            <color indexed="81"/>
            <rFont val="Tahoma"/>
            <charset val="1"/>
          </rPr>
          <t>Discuss the need to update software to fix security vulnerabilities and the lifecycle management of the fix.</t>
        </r>
      </text>
    </comment>
    <comment ref="E404" authorId="0">
      <text>
        <r>
          <rPr>
            <sz val="9"/>
            <color indexed="81"/>
            <rFont val="Tahoma"/>
            <charset val="1"/>
          </rPr>
          <t>List examples of direct and indirect information flows.</t>
        </r>
      </text>
    </comment>
    <comment ref="E405" authorId="0">
      <text>
        <r>
          <rPr>
            <sz val="9"/>
            <color indexed="81"/>
            <rFont val="Tahoma"/>
            <charset val="1"/>
          </rPr>
          <t>Explain the role of random numbers in security, beyond just cryptography (eg password generation, randomized algorithms to avoid algorithmic denial of service attacks).</t>
        </r>
      </text>
    </comment>
    <comment ref="E406" authorId="0">
      <text>
        <r>
          <rPr>
            <sz val="9"/>
            <color indexed="81"/>
            <rFont val="Tahoma"/>
            <charset val="1"/>
          </rPr>
          <t>Explain the different types of mechanisms for detecting and mitigating data sanitization errors.</t>
        </r>
      </text>
    </comment>
    <comment ref="E407" authorId="0">
      <text>
        <r>
          <rPr>
            <sz val="9"/>
            <color indexed="81"/>
            <rFont val="Tahoma"/>
            <charset val="1"/>
          </rPr>
          <t>Demonstrate how programs are tested for input handling errors.</t>
        </r>
      </text>
    </comment>
    <comment ref="E408" authorId="0">
      <text>
        <r>
          <rPr>
            <sz val="9"/>
            <color indexed="81"/>
            <rFont val="Tahoma"/>
            <charset val="1"/>
          </rPr>
          <t>Use static and dynamic tools to identify programming faults.</t>
        </r>
      </text>
    </comment>
    <comment ref="E409" authorId="0">
      <text>
        <r>
          <rPr>
            <sz val="9"/>
            <color indexed="81"/>
            <rFont val="Tahoma"/>
            <charset val="1"/>
          </rPr>
          <t>Describe how memory architecture is used to protect runtime attacks.</t>
        </r>
      </text>
    </comment>
    <comment ref="E412" authorId="0">
      <text>
        <r>
          <rPr>
            <sz val="9"/>
            <color indexed="81"/>
            <rFont val="Tahoma"/>
            <charset val="1"/>
          </rPr>
          <t>Describe likely attacker types against a particular system.</t>
        </r>
      </text>
    </comment>
    <comment ref="E413" authorId="0">
      <text>
        <r>
          <rPr>
            <sz val="9"/>
            <color indexed="81"/>
            <rFont val="Tahoma"/>
            <charset val="1"/>
          </rPr>
          <t>Discuss the limitations of malware countermeasures (eg, signature-based detection, behavioral detection).</t>
        </r>
      </text>
    </comment>
    <comment ref="E414" authorId="0">
      <text>
        <r>
          <rPr>
            <sz val="9"/>
            <color indexed="81"/>
            <rFont val="Tahoma"/>
            <charset val="1"/>
          </rPr>
          <t>Identify instances of social engineering attacks and Denial of Service attacks.</t>
        </r>
      </text>
    </comment>
    <comment ref="E415" authorId="0">
      <text>
        <r>
          <rPr>
            <sz val="9"/>
            <color indexed="81"/>
            <rFont val="Tahoma"/>
            <charset val="1"/>
          </rPr>
          <t>Discuss how Denial of Service attacks can be identified and mitigated.</t>
        </r>
      </text>
    </comment>
    <comment ref="E416" authorId="0">
      <text>
        <r>
          <rPr>
            <sz val="9"/>
            <color indexed="81"/>
            <rFont val="Tahoma"/>
            <charset val="1"/>
          </rPr>
          <t>Describe risks to privacy and anonymity in commonly used applications.</t>
        </r>
      </text>
    </comment>
    <comment ref="E417" authorId="0">
      <text>
        <r>
          <rPr>
            <sz val="9"/>
            <color indexed="81"/>
            <rFont val="Tahoma"/>
            <charset val="1"/>
          </rPr>
          <t>Discuss the concepts of covert channels and other data leakage procedures.</t>
        </r>
      </text>
    </comment>
    <comment ref="E420" authorId="0">
      <text>
        <r>
          <rPr>
            <sz val="9"/>
            <color indexed="81"/>
            <rFont val="Tahoma"/>
            <charset val="1"/>
          </rPr>
          <t>Describe the different categories of network threats and attacks.</t>
        </r>
      </text>
    </comment>
    <comment ref="E421" authorId="0">
      <text>
        <r>
          <rPr>
            <sz val="9"/>
            <color indexed="81"/>
            <rFont val="Tahoma"/>
            <charset val="1"/>
          </rPr>
          <t>Describe the architecture for public and private key cryptography and how PKI supports network security.</t>
        </r>
      </text>
    </comment>
    <comment ref="E422" authorId="0">
      <text>
        <r>
          <rPr>
            <sz val="9"/>
            <color indexed="81"/>
            <rFont val="Tahoma"/>
            <charset val="1"/>
          </rPr>
          <t>Describe virtues and limitations of security technologies at each layer of the network stack.</t>
        </r>
      </text>
    </comment>
    <comment ref="E423" authorId="0">
      <text>
        <r>
          <rPr>
            <sz val="9"/>
            <color indexed="81"/>
            <rFont val="Tahoma"/>
            <charset val="1"/>
          </rPr>
          <t>Identify the appropriate defense mechanism(s) and its limitations given a network threat.</t>
        </r>
      </text>
    </comment>
    <comment ref="E424" authorId="0">
      <text>
        <r>
          <rPr>
            <sz val="9"/>
            <color indexed="81"/>
            <rFont val="Tahoma"/>
            <charset val="1"/>
          </rPr>
          <t>Discuss security properties and limitations of other  non-wired networks.</t>
        </r>
      </text>
    </comment>
    <comment ref="E425" authorId="0">
      <text>
        <r>
          <rPr>
            <sz val="9"/>
            <color indexed="81"/>
            <rFont val="Tahoma"/>
            <charset val="1"/>
          </rPr>
          <t>Identify the additional threats faced by non-wired networks.</t>
        </r>
      </text>
    </comment>
    <comment ref="E426" authorId="0">
      <text>
        <r>
          <rPr>
            <sz val="9"/>
            <color indexed="81"/>
            <rFont val="Tahoma"/>
            <charset val="1"/>
          </rPr>
          <t>Describe threats that can and cannot be protected against using secure communication channels.</t>
        </r>
      </text>
    </comment>
    <comment ref="E427" authorId="0">
      <text>
        <r>
          <rPr>
            <sz val="9"/>
            <color indexed="81"/>
            <rFont val="Tahoma"/>
            <charset val="1"/>
          </rPr>
          <t>Summarize defenses against network censorship.</t>
        </r>
      </text>
    </comment>
    <comment ref="E428" authorId="0">
      <text>
        <r>
          <rPr>
            <sz val="9"/>
            <color indexed="81"/>
            <rFont val="Tahoma"/>
            <charset val="1"/>
          </rPr>
          <t>Diagram a network for security.</t>
        </r>
      </text>
    </comment>
    <comment ref="E431" authorId="0">
      <text>
        <r>
          <rPr>
            <sz val="9"/>
            <color indexed="81"/>
            <rFont val="Tahoma"/>
            <charset val="1"/>
          </rPr>
          <t>Describe the purpose of Cryptography and list ways it is used in data communications.</t>
        </r>
      </text>
    </comment>
    <comment ref="E432" authorId="0">
      <text>
        <r>
          <rPr>
            <sz val="9"/>
            <color indexed="81"/>
            <rFont val="Tahoma"/>
            <charset val="1"/>
          </rPr>
          <t>Define the following terms: Cipher, Cryptanalysis, Cryptographic Algorithm, and Cryptology and describe the two basic methods (ciphers) for transforming plain text in cipher text.</t>
        </r>
      </text>
    </comment>
    <comment ref="E433" authorId="0">
      <text>
        <r>
          <rPr>
            <sz val="9"/>
            <color indexed="81"/>
            <rFont val="Tahoma"/>
            <charset val="1"/>
          </rPr>
          <t>Discuss the importance of prime numbers in cryptography and explain their use in cryptographic algorithms.</t>
        </r>
      </text>
    </comment>
    <comment ref="E434" authorId="0">
      <text>
        <r>
          <rPr>
            <sz val="9"/>
            <color indexed="81"/>
            <rFont val="Tahoma"/>
            <charset val="1"/>
          </rPr>
          <t>Explain how Public Key Infrastructure supports digital signing and encryption and discuss the limitations/vulnerabilities.</t>
        </r>
      </text>
    </comment>
    <comment ref="E435" authorId="0">
      <text>
        <r>
          <rPr>
            <sz val="9"/>
            <color indexed="81"/>
            <rFont val="Tahoma"/>
            <charset val="1"/>
          </rPr>
          <t>Use cryptographic primitives and their basic properties.</t>
        </r>
      </text>
    </comment>
    <comment ref="E436" authorId="0">
      <text>
        <r>
          <rPr>
            <sz val="9"/>
            <color indexed="81"/>
            <rFont val="Tahoma"/>
            <charset val="1"/>
          </rPr>
          <t>Illustrate how to measure entropy and how to generate cryptographic randomness.</t>
        </r>
      </text>
    </comment>
    <comment ref="E437" authorId="0">
      <text>
        <r>
          <rPr>
            <sz val="9"/>
            <color indexed="81"/>
            <rFont val="Tahoma"/>
            <charset val="1"/>
          </rPr>
          <t>Use public-key primitives and their applications.</t>
        </r>
      </text>
    </comment>
    <comment ref="E438" authorId="0">
      <text>
        <r>
          <rPr>
            <sz val="9"/>
            <color indexed="81"/>
            <rFont val="Tahoma"/>
            <charset val="1"/>
          </rPr>
          <t>Explain how key exchange protocols work and how they fail.</t>
        </r>
      </text>
    </comment>
    <comment ref="E439" authorId="0">
      <text>
        <r>
          <rPr>
            <sz val="9"/>
            <color indexed="81"/>
            <rFont val="Tahoma"/>
            <charset val="1"/>
          </rPr>
          <t>Discuss cryptographic protocols and their properties.</t>
        </r>
      </text>
    </comment>
    <comment ref="E440" authorId="0">
      <text>
        <r>
          <rPr>
            <sz val="9"/>
            <color indexed="81"/>
            <rFont val="Tahoma"/>
            <charset val="1"/>
          </rPr>
          <t>Describe real-world applications of cryptographic primitives and protocols.</t>
        </r>
      </text>
    </comment>
    <comment ref="E441" authorId="0">
      <text>
        <r>
          <rPr>
            <sz val="9"/>
            <color indexed="81"/>
            <rFont val="Tahoma"/>
            <charset val="1"/>
          </rPr>
          <t>Summarize precise security definitions, attacker capabilities and goals.</t>
        </r>
      </text>
    </comment>
    <comment ref="E442" authorId="0">
      <text>
        <r>
          <rPr>
            <sz val="9"/>
            <color indexed="81"/>
            <rFont val="Tahoma"/>
            <charset val="1"/>
          </rPr>
          <t>Apply appropriate known cryptographic techniques for a given scenario.</t>
        </r>
      </text>
    </comment>
    <comment ref="E443" authorId="0">
      <text>
        <r>
          <rPr>
            <sz val="9"/>
            <color indexed="81"/>
            <rFont val="Tahoma"/>
            <charset val="1"/>
          </rPr>
          <t>Appreciate the dangers of inventing one’s own cryptographic methods.</t>
        </r>
      </text>
    </comment>
    <comment ref="E444" authorId="0">
      <text>
        <r>
          <rPr>
            <sz val="9"/>
            <color indexed="81"/>
            <rFont val="Tahoma"/>
            <charset val="1"/>
          </rPr>
          <t>Describe quantum cryptography and the impact of quantum computing on cryptographic algorithms.</t>
        </r>
      </text>
    </comment>
    <comment ref="E447" authorId="0">
      <text>
        <r>
          <rPr>
            <sz val="9"/>
            <color indexed="81"/>
            <rFont val="Tahoma"/>
            <charset val="1"/>
          </rPr>
          <t>Describe the browser security model including same-origin policy and threat models in web security.</t>
        </r>
      </text>
    </comment>
    <comment ref="E448" authorId="0">
      <text>
        <r>
          <rPr>
            <sz val="9"/>
            <color indexed="81"/>
            <rFont val="Tahoma"/>
            <charset val="1"/>
          </rPr>
          <t>Discuss the concept of web sessions, secure communication channels such as TLS and importance of secure certificates, authentication including single sign-on such as OAuth and SAML.</t>
        </r>
      </text>
    </comment>
    <comment ref="E449" authorId="0">
      <text>
        <r>
          <rPr>
            <sz val="9"/>
            <color indexed="81"/>
            <rFont val="Tahoma"/>
            <charset val="1"/>
          </rPr>
          <t>Investigate common types of vulnerabilities and attacks in web applications, and defenses against them.</t>
        </r>
      </text>
    </comment>
    <comment ref="E450" authorId="0">
      <text>
        <r>
          <rPr>
            <sz val="9"/>
            <color indexed="81"/>
            <rFont val="Tahoma"/>
            <charset val="1"/>
          </rPr>
          <t>Use client-side security capabilities.</t>
        </r>
      </text>
    </comment>
    <comment ref="E453" authorId="0">
      <text>
        <r>
          <rPr>
            <sz val="9"/>
            <color indexed="81"/>
            <rFont val="Tahoma"/>
            <charset val="1"/>
          </rPr>
          <t>Explain the concept of code integrity and code signing and the scope it applies to.</t>
        </r>
      </text>
    </comment>
    <comment ref="E454" authorId="0">
      <text>
        <r>
          <rPr>
            <sz val="9"/>
            <color indexed="81"/>
            <rFont val="Tahoma"/>
            <charset val="1"/>
          </rPr>
          <t>Discuss the concept of root of trust and the process of secure boot and secure loading.</t>
        </r>
      </text>
    </comment>
    <comment ref="E455" authorId="0">
      <text>
        <r>
          <rPr>
            <sz val="9"/>
            <color indexed="81"/>
            <rFont val="Tahoma"/>
            <charset val="1"/>
          </rPr>
          <t>Describe the mechanism of remote attestation of system integrity.</t>
        </r>
      </text>
    </comment>
    <comment ref="E456" authorId="0">
      <text>
        <r>
          <rPr>
            <sz val="9"/>
            <color indexed="81"/>
            <rFont val="Tahoma"/>
            <charset val="1"/>
          </rPr>
          <t>Summarize the goals and key primitives of TPM.</t>
        </r>
      </text>
    </comment>
    <comment ref="E457" authorId="0">
      <text>
        <r>
          <rPr>
            <sz val="9"/>
            <color indexed="81"/>
            <rFont val="Tahoma"/>
            <charset val="1"/>
          </rPr>
          <t>Identify the threats of plugging peripherals into a device.</t>
        </r>
      </text>
    </comment>
    <comment ref="E458" authorId="0">
      <text>
        <r>
          <rPr>
            <sz val="9"/>
            <color indexed="81"/>
            <rFont val="Tahoma"/>
            <charset val="1"/>
          </rPr>
          <t>Identify physical attacks and countermeasures.</t>
        </r>
      </text>
    </comment>
    <comment ref="E459" authorId="0">
      <text>
        <r>
          <rPr>
            <sz val="9"/>
            <color indexed="81"/>
            <rFont val="Tahoma"/>
            <charset val="1"/>
          </rPr>
          <t>Identify attacks on non-PC hardware platforms.</t>
        </r>
      </text>
    </comment>
    <comment ref="E460" authorId="0">
      <text>
        <r>
          <rPr>
            <sz val="9"/>
            <color indexed="81"/>
            <rFont val="Tahoma"/>
            <charset val="1"/>
          </rPr>
          <t>Discuss the concept and importance of trusted path.</t>
        </r>
      </text>
    </comment>
    <comment ref="E463" authorId="0">
      <text>
        <r>
          <rPr>
            <sz val="9"/>
            <color indexed="81"/>
            <rFont val="Tahoma"/>
            <charset val="1"/>
          </rPr>
          <t>Describe the concept of privacy including personally private information, potential violations of privacy due to security mechanisms, and describe how privacy protection mechanisms run in conflict with security mechanisms.</t>
        </r>
      </text>
    </comment>
    <comment ref="E464" authorId="0">
      <text>
        <r>
          <rPr>
            <sz val="9"/>
            <color indexed="81"/>
            <rFont val="Tahoma"/>
            <charset val="1"/>
          </rPr>
          <t>Describe how an attacker can infer a secret by interacting with a database.</t>
        </r>
      </text>
    </comment>
    <comment ref="E465" authorId="0">
      <text>
        <r>
          <rPr>
            <sz val="9"/>
            <color indexed="81"/>
            <rFont val="Tahoma"/>
            <charset val="1"/>
          </rPr>
          <t>Explain how to set a data backup policy or password refresh policy.</t>
        </r>
      </text>
    </comment>
    <comment ref="E466" authorId="0">
      <text>
        <r>
          <rPr>
            <sz val="9"/>
            <color indexed="81"/>
            <rFont val="Tahoma"/>
            <charset val="1"/>
          </rPr>
          <t>Discuss how to set a breach disclosure policy.</t>
        </r>
      </text>
    </comment>
    <comment ref="E467" authorId="0">
      <text>
        <r>
          <rPr>
            <sz val="9"/>
            <color indexed="81"/>
            <rFont val="Tahoma"/>
            <charset val="1"/>
          </rPr>
          <t>Describe the consequences of data retention policies.</t>
        </r>
      </text>
    </comment>
    <comment ref="E468" authorId="0">
      <text>
        <r>
          <rPr>
            <sz val="9"/>
            <color indexed="81"/>
            <rFont val="Tahoma"/>
            <charset val="1"/>
          </rPr>
          <t>Identify the risks of relying on outsourced manufacturing.</t>
        </r>
      </text>
    </comment>
    <comment ref="E469" authorId="0">
      <text>
        <r>
          <rPr>
            <sz val="9"/>
            <color indexed="81"/>
            <rFont val="Tahoma"/>
            <charset val="1"/>
          </rPr>
          <t>Identify the risks and benefits of outsourcing to the cloud.</t>
        </r>
      </text>
    </comment>
    <comment ref="E472" authorId="0">
      <text>
        <r>
          <rPr>
            <sz val="9"/>
            <color indexed="81"/>
            <rFont val="Tahoma"/>
            <charset val="1"/>
          </rPr>
          <t>Describe what is a Digital Investigation is, the sources of digital evidence, and the limitations of forensics.</t>
        </r>
      </text>
    </comment>
    <comment ref="E473" authorId="0">
      <text>
        <r>
          <rPr>
            <sz val="9"/>
            <color indexed="81"/>
            <rFont val="Tahoma"/>
            <charset val="1"/>
          </rPr>
          <t>Explain how to design software to support forensics.</t>
        </r>
      </text>
    </comment>
    <comment ref="E474" authorId="0">
      <text>
        <r>
          <rPr>
            <sz val="9"/>
            <color indexed="81"/>
            <rFont val="Tahoma"/>
            <charset val="1"/>
          </rPr>
          <t>Describe the legal requirements for use of seized data.</t>
        </r>
      </text>
    </comment>
    <comment ref="E475" authorId="0">
      <text>
        <r>
          <rPr>
            <sz val="9"/>
            <color indexed="81"/>
            <rFont val="Tahoma"/>
            <charset val="1"/>
          </rPr>
          <t>Describe the process of evidence seizure from the time when the requirement was identified to the disposition of the data.</t>
        </r>
      </text>
    </comment>
    <comment ref="E476" authorId="0">
      <text>
        <r>
          <rPr>
            <sz val="9"/>
            <color indexed="81"/>
            <rFont val="Tahoma"/>
            <charset val="1"/>
          </rPr>
          <t>Describe how data collection is accomplished and the proper storage of the original and forensics copy.</t>
        </r>
      </text>
    </comment>
    <comment ref="E477" authorId="0">
      <text>
        <r>
          <rPr>
            <sz val="9"/>
            <color indexed="81"/>
            <rFont val="Tahoma"/>
            <charset val="1"/>
          </rPr>
          <t>Conduct data collection on a hard drive.</t>
        </r>
      </text>
    </comment>
    <comment ref="E478" authorId="0">
      <text>
        <r>
          <rPr>
            <sz val="9"/>
            <color indexed="81"/>
            <rFont val="Tahoma"/>
            <charset val="1"/>
          </rPr>
          <t>Describe a person’s responsibility and liability while testifying as a forensics examiner.</t>
        </r>
      </text>
    </comment>
    <comment ref="E479" authorId="0">
      <text>
        <r>
          <rPr>
            <sz val="9"/>
            <color indexed="81"/>
            <rFont val="Tahoma"/>
            <charset val="1"/>
          </rPr>
          <t>Recover data based on a given search term from an imaged system.</t>
        </r>
      </text>
    </comment>
    <comment ref="E480" authorId="0">
      <text>
        <r>
          <rPr>
            <sz val="9"/>
            <color indexed="81"/>
            <rFont val="Tahoma"/>
            <charset val="1"/>
          </rPr>
          <t>Reconstruct application history from application artifacts.</t>
        </r>
      </text>
    </comment>
    <comment ref="E481" authorId="0">
      <text>
        <r>
          <rPr>
            <sz val="9"/>
            <color indexed="81"/>
            <rFont val="Tahoma"/>
            <charset val="1"/>
          </rPr>
          <t>Reconstruct web browsing history from web artifacts.</t>
        </r>
      </text>
    </comment>
    <comment ref="E482" authorId="0">
      <text>
        <r>
          <rPr>
            <sz val="9"/>
            <color indexed="81"/>
            <rFont val="Tahoma"/>
            <charset val="1"/>
          </rPr>
          <t>Capture and interpret network traffic.</t>
        </r>
      </text>
    </comment>
    <comment ref="E483" authorId="0">
      <text>
        <r>
          <rPr>
            <sz val="9"/>
            <color indexed="81"/>
            <rFont val="Tahoma"/>
            <charset val="1"/>
          </rPr>
          <t>Discuss the challenges associated with mobile device forensics.</t>
        </r>
      </text>
    </comment>
    <comment ref="E484" authorId="0">
      <text>
        <r>
          <rPr>
            <sz val="9"/>
            <color indexed="81"/>
            <rFont val="Tahoma"/>
            <charset val="1"/>
          </rPr>
          <t>Inspect a system (network, computer, or application) for the presence of malware or malicious activity.</t>
        </r>
      </text>
    </comment>
    <comment ref="E485" authorId="0">
      <text>
        <r>
          <rPr>
            <sz val="9"/>
            <color indexed="81"/>
            <rFont val="Tahoma"/>
            <charset val="1"/>
          </rPr>
          <t>Apply forensics tools to investigate security breaches.</t>
        </r>
      </text>
    </comment>
    <comment ref="E486" authorId="0">
      <text>
        <r>
          <rPr>
            <sz val="9"/>
            <color indexed="81"/>
            <rFont val="Tahoma"/>
            <charset val="1"/>
          </rPr>
          <t>Identify anti-forensic methods.</t>
        </r>
      </text>
    </comment>
    <comment ref="E489" authorId="0">
      <text>
        <r>
          <rPr>
            <sz val="9"/>
            <color indexed="81"/>
            <rFont val="Tahoma"/>
            <charset val="1"/>
          </rPr>
          <t>Describe the requirements for integrating security into the SDL.</t>
        </r>
      </text>
    </comment>
    <comment ref="E490" authorId="0">
      <text>
        <r>
          <rPr>
            <sz val="9"/>
            <color indexed="81"/>
            <rFont val="Tahoma"/>
            <charset val="1"/>
          </rPr>
          <t>Apply the concepts of the Design Principles for Protection Mechanisms, the Principles for Software Security (Viega and McGraw), and the Principles for Secure Design (Morrie Gasser) on a software development project.</t>
        </r>
      </text>
    </comment>
    <comment ref="E491" authorId="0">
      <text>
        <r>
          <rPr>
            <sz val="9"/>
            <color indexed="81"/>
            <rFont val="Tahoma"/>
            <charset val="1"/>
          </rPr>
          <t>Develop specifications for a software development effort that fully specify functional requirements and identifies the expected execution paths.</t>
        </r>
      </text>
    </comment>
    <comment ref="E492" authorId="0">
      <text>
        <r>
          <rPr>
            <sz val="9"/>
            <color indexed="81"/>
            <rFont val="Tahoma"/>
            <charset val="1"/>
          </rPr>
          <t>Describe software development best practices for minimizing vulnerabilities in programming code.</t>
        </r>
      </text>
    </comment>
    <comment ref="E493" authorId="0">
      <text>
        <r>
          <rPr>
            <sz val="9"/>
            <color indexed="81"/>
            <rFont val="Tahoma"/>
            <charset val="1"/>
          </rPr>
          <t>Conduct a security verification and assessment (static and dynamic) of a software application.</t>
        </r>
      </text>
    </comment>
    <comment ref="E496" authorId="0">
      <text>
        <r>
          <rPr>
            <sz val="9"/>
            <color indexed="81"/>
            <rFont val="Tahoma"/>
            <charset val="1"/>
          </rPr>
          <t>Describe how humans gain access to information and data to support their needs.</t>
        </r>
      </text>
    </comment>
    <comment ref="E497" authorId="0">
      <text>
        <r>
          <rPr>
            <sz val="9"/>
            <color indexed="81"/>
            <rFont val="Tahoma"/>
            <charset val="1"/>
          </rPr>
          <t xml:space="preserve">Describe the advantages and disadvantages of central organizational control over data. </t>
        </r>
      </text>
    </comment>
    <comment ref="E498" authorId="0">
      <text>
        <r>
          <rPr>
            <sz val="9"/>
            <color indexed="81"/>
            <rFont val="Tahoma"/>
            <charset val="1"/>
          </rPr>
          <t>Identify the careers/roles associated with information management (eg, database administrator, data modeler, application developer, end-user).</t>
        </r>
      </text>
    </comment>
    <comment ref="E499" authorId="0">
      <text>
        <r>
          <rPr>
            <sz val="9"/>
            <color indexed="81"/>
            <rFont val="Tahoma"/>
            <charset val="1"/>
          </rPr>
          <t>Compare and contrast information with data and knowledge.</t>
        </r>
      </text>
    </comment>
    <comment ref="E500" authorId="0">
      <text>
        <r>
          <rPr>
            <sz val="9"/>
            <color indexed="81"/>
            <rFont val="Tahoma"/>
            <charset val="1"/>
          </rPr>
          <t>Demonstrate uses of explicitly stored metadata/schema associated with data.</t>
        </r>
      </text>
    </comment>
    <comment ref="E501" authorId="0">
      <text>
        <r>
          <rPr>
            <sz val="9"/>
            <color indexed="81"/>
            <rFont val="Tahoma"/>
            <charset val="1"/>
          </rPr>
          <t>Identify issues of data persistence for an organization.</t>
        </r>
      </text>
    </comment>
    <comment ref="E502" authorId="0">
      <text>
        <r>
          <rPr>
            <sz val="9"/>
            <color indexed="81"/>
            <rFont val="Tahoma"/>
            <charset val="1"/>
          </rPr>
          <t>Critique an information application with regard to satisfying user information needs.</t>
        </r>
      </text>
    </comment>
    <comment ref="E503" authorId="0">
      <text>
        <r>
          <rPr>
            <sz val="9"/>
            <color indexed="81"/>
            <rFont val="Tahoma"/>
            <charset val="1"/>
          </rPr>
          <t>Explain uses of declarative queries.</t>
        </r>
      </text>
    </comment>
    <comment ref="E504" authorId="0">
      <text>
        <r>
          <rPr>
            <sz val="9"/>
            <color indexed="81"/>
            <rFont val="Tahoma"/>
            <charset val="1"/>
          </rPr>
          <t>Give a declarative version for a navigational query.</t>
        </r>
      </text>
    </comment>
    <comment ref="E505" authorId="0">
      <text>
        <r>
          <rPr>
            <sz val="9"/>
            <color indexed="81"/>
            <rFont val="Tahoma"/>
            <charset val="1"/>
          </rPr>
          <t>Describe several technical solutions to the problems related to information privacy, integrity, security, and preservation.</t>
        </r>
      </text>
    </comment>
    <comment ref="E506" authorId="0">
      <text>
        <r>
          <rPr>
            <sz val="9"/>
            <color indexed="81"/>
            <rFont val="Tahoma"/>
            <charset val="1"/>
          </rPr>
          <t>Explain measures of efficiency (throughput, response time) and effectiveness (recall, precision).</t>
        </r>
      </text>
    </comment>
    <comment ref="E507" authorId="0">
      <text>
        <r>
          <rPr>
            <sz val="9"/>
            <color indexed="81"/>
            <rFont val="Tahoma"/>
            <charset val="1"/>
          </rPr>
          <t>Describe approaches to scale up information systems.</t>
        </r>
      </text>
    </comment>
    <comment ref="E508" authorId="0">
      <text>
        <r>
          <rPr>
            <sz val="9"/>
            <color indexed="81"/>
            <rFont val="Tahoma"/>
            <charset val="1"/>
          </rPr>
          <t>Identify vulnerabilities and failure scenarios in common forms of information systems.</t>
        </r>
      </text>
    </comment>
    <comment ref="E511" authorId="0">
      <text>
        <r>
          <rPr>
            <sz val="9"/>
            <color indexed="81"/>
            <rFont val="Tahoma"/>
            <charset val="1"/>
          </rPr>
          <t>Explain the characteristics that distinguish the database approach from the approach of programming with data files.</t>
        </r>
      </text>
    </comment>
    <comment ref="E512" authorId="0">
      <text>
        <r>
          <rPr>
            <sz val="9"/>
            <color indexed="81"/>
            <rFont val="Tahoma"/>
            <charset val="1"/>
          </rPr>
          <t>Describe the most common designs for core database system components including the query optimizer, query executor, storage manager, access methods, and transaction processor.</t>
        </r>
      </text>
    </comment>
    <comment ref="E513" authorId="0">
      <text>
        <r>
          <rPr>
            <sz val="9"/>
            <color indexed="81"/>
            <rFont val="Tahoma"/>
            <charset val="1"/>
          </rPr>
          <t>Cite the basic goals, functions, and models of database systems.</t>
        </r>
      </text>
    </comment>
    <comment ref="E514" authorId="0">
      <text>
        <r>
          <rPr>
            <sz val="9"/>
            <color indexed="81"/>
            <rFont val="Tahoma"/>
            <charset val="1"/>
          </rPr>
          <t>Describe the components of a database system and give examples of their use.</t>
        </r>
      </text>
    </comment>
    <comment ref="E515" authorId="0">
      <text>
        <r>
          <rPr>
            <sz val="9"/>
            <color indexed="81"/>
            <rFont val="Tahoma"/>
            <charset val="1"/>
          </rPr>
          <t>Identify major DBMS functions and describe their role in a database system.</t>
        </r>
      </text>
    </comment>
    <comment ref="E516" authorId="0">
      <text>
        <r>
          <rPr>
            <sz val="9"/>
            <color indexed="81"/>
            <rFont val="Tahoma"/>
            <charset val="1"/>
          </rPr>
          <t>Explain the concept of data independence and its importance in a database system.</t>
        </r>
      </text>
    </comment>
    <comment ref="E517" authorId="0">
      <text>
        <r>
          <rPr>
            <sz val="9"/>
            <color indexed="81"/>
            <rFont val="Tahoma"/>
            <charset val="1"/>
          </rPr>
          <t>Use a declarative query language to elicit information from a database.</t>
        </r>
      </text>
    </comment>
    <comment ref="E518" authorId="0">
      <text>
        <r>
          <rPr>
            <sz val="9"/>
            <color indexed="81"/>
            <rFont val="Tahoma"/>
            <charset val="1"/>
          </rPr>
          <t>Describe facilities that datatbases provide supporting structures and/or stream (sequence) data, eg, text.</t>
        </r>
      </text>
    </comment>
    <comment ref="E519" authorId="0">
      <text>
        <r>
          <rPr>
            <sz val="9"/>
            <color indexed="81"/>
            <rFont val="Tahoma"/>
            <charset val="1"/>
          </rPr>
          <t>Describe major approaches to storing and processing large volumes of data.</t>
        </r>
      </text>
    </comment>
    <comment ref="E522" authorId="0">
      <text>
        <r>
          <rPr>
            <sz val="9"/>
            <color indexed="81"/>
            <rFont val="Tahoma"/>
            <charset val="1"/>
          </rPr>
          <t>Compare and contrast appropriate data models, including internal structures, for different types of data.</t>
        </r>
      </text>
    </comment>
    <comment ref="E523" authorId="0">
      <text>
        <r>
          <rPr>
            <sz val="9"/>
            <color indexed="81"/>
            <rFont val="Tahoma"/>
            <charset val="1"/>
          </rPr>
          <t>Describe concepts in modeling notation (eg, Entity-Relation Diagrams or UML) and how they would be used.</t>
        </r>
      </text>
    </comment>
    <comment ref="E524" authorId="0">
      <text>
        <r>
          <rPr>
            <sz val="9"/>
            <color indexed="81"/>
            <rFont val="Tahoma"/>
            <charset val="1"/>
          </rPr>
          <t>Define the fundamental terminology used in the relational data model.</t>
        </r>
      </text>
    </comment>
    <comment ref="E525" authorId="0">
      <text>
        <r>
          <rPr>
            <sz val="9"/>
            <color indexed="81"/>
            <rFont val="Tahoma"/>
            <charset val="1"/>
          </rPr>
          <t>Describe the basic principles of the relational data model.</t>
        </r>
      </text>
    </comment>
    <comment ref="E526" authorId="0">
      <text>
        <r>
          <rPr>
            <sz val="9"/>
            <color indexed="81"/>
            <rFont val="Tahoma"/>
            <charset val="1"/>
          </rPr>
          <t>Apply the modeling concepts and notation of the relational data model.</t>
        </r>
      </text>
    </comment>
    <comment ref="E527" authorId="0">
      <text>
        <r>
          <rPr>
            <sz val="9"/>
            <color indexed="81"/>
            <rFont val="Tahoma"/>
            <charset val="1"/>
          </rPr>
          <t>Describe the main concepts of the OO model such as object identity, type constructors, encapsulation, inheritance, polymorphism, and versioning.</t>
        </r>
      </text>
    </comment>
    <comment ref="E528" authorId="0">
      <text>
        <r>
          <rPr>
            <sz val="9"/>
            <color indexed="81"/>
            <rFont val="Tahoma"/>
            <charset val="1"/>
          </rPr>
          <t>Describe the differences between relational and semi-structured data models.</t>
        </r>
      </text>
    </comment>
    <comment ref="E529" authorId="0">
      <text>
        <r>
          <rPr>
            <sz val="9"/>
            <color indexed="81"/>
            <rFont val="Tahoma"/>
            <charset val="1"/>
          </rPr>
          <t>Give a semi-structured equivalent (eg, in DTD or XML Schema) for a given relational schema.</t>
        </r>
      </text>
    </comment>
    <comment ref="E532" authorId="0">
      <text>
        <r>
          <rPr>
            <sz val="9"/>
            <color indexed="81"/>
            <rFont val="Tahoma"/>
            <charset val="1"/>
          </rPr>
          <t>Generate an index file for a collection of resources.</t>
        </r>
      </text>
    </comment>
    <comment ref="E533" authorId="0">
      <text>
        <r>
          <rPr>
            <sz val="9"/>
            <color indexed="81"/>
            <rFont val="Tahoma"/>
            <charset val="1"/>
          </rPr>
          <t>Explain the role of an inverted index in locating a document in a collection.</t>
        </r>
      </text>
    </comment>
    <comment ref="E534" authorId="0">
      <text>
        <r>
          <rPr>
            <sz val="9"/>
            <color indexed="81"/>
            <rFont val="Tahoma"/>
            <charset val="1"/>
          </rPr>
          <t>Explain how stemming and stop words affect indexing.</t>
        </r>
      </text>
    </comment>
    <comment ref="E535" authorId="0">
      <text>
        <r>
          <rPr>
            <sz val="9"/>
            <color indexed="81"/>
            <rFont val="Tahoma"/>
            <charset val="1"/>
          </rPr>
          <t>Identify appropriate indices for given relational schema and query set.</t>
        </r>
      </text>
    </comment>
    <comment ref="E536" authorId="0">
      <text>
        <r>
          <rPr>
            <sz val="9"/>
            <color indexed="81"/>
            <rFont val="Tahoma"/>
            <charset val="1"/>
          </rPr>
          <t>Estimate time to retrieve information, when indices are used compared to when they are not used.</t>
        </r>
      </text>
    </comment>
    <comment ref="E537" authorId="0">
      <text>
        <r>
          <rPr>
            <sz val="9"/>
            <color indexed="81"/>
            <rFont val="Tahoma"/>
            <charset val="1"/>
          </rPr>
          <t>Describe key challenges in web crawling, eg, detecting duplicate documents, determining the crawling frontier.</t>
        </r>
      </text>
    </comment>
    <comment ref="E540" authorId="0">
      <text>
        <r>
          <rPr>
            <sz val="9"/>
            <color indexed="81"/>
            <rFont val="Tahoma"/>
            <charset val="1"/>
          </rPr>
          <t>Prepare a relational schema from a conceptual model developed using the entity- relationship model.</t>
        </r>
      </text>
    </comment>
    <comment ref="E541" authorId="0">
      <text>
        <r>
          <rPr>
            <sz val="9"/>
            <color indexed="81"/>
            <rFont val="Tahoma"/>
            <charset val="1"/>
          </rPr>
          <t>Explain and demonstrate the concepts of entity integrity constraint and referential integrity constraint (including definition of the concept of a foreign key).</t>
        </r>
      </text>
    </comment>
    <comment ref="E542" authorId="0">
      <text>
        <r>
          <rPr>
            <sz val="9"/>
            <color indexed="81"/>
            <rFont val="Tahoma"/>
            <charset val="1"/>
          </rPr>
          <t>Demonstrate use of the relational algebra operations from mathematical set theory (union, intersection, difference, and Cartesian product) and the relational algebra operations developed specifically for relational databases (select (restrict), project, join, and division).</t>
        </r>
      </text>
    </comment>
    <comment ref="E543" authorId="0">
      <text>
        <r>
          <rPr>
            <sz val="9"/>
            <color indexed="81"/>
            <rFont val="Tahoma"/>
            <charset val="1"/>
          </rPr>
          <t>Write queries in the relational algebra.</t>
        </r>
      </text>
    </comment>
    <comment ref="E544" authorId="0">
      <text>
        <r>
          <rPr>
            <sz val="9"/>
            <color indexed="81"/>
            <rFont val="Tahoma"/>
            <charset val="1"/>
          </rPr>
          <t>Write queries in the tuple relational calculus.</t>
        </r>
      </text>
    </comment>
    <comment ref="E545" authorId="0">
      <text>
        <r>
          <rPr>
            <sz val="9"/>
            <color indexed="81"/>
            <rFont val="Tahoma"/>
            <charset val="1"/>
          </rPr>
          <t>Determine the functional dependency between two or more attributes that are a subset of a relation.</t>
        </r>
      </text>
    </comment>
    <comment ref="E546" authorId="0">
      <text>
        <r>
          <rPr>
            <sz val="9"/>
            <color indexed="81"/>
            <rFont val="Tahoma"/>
            <charset val="1"/>
          </rPr>
          <t>Connect constraints expressed as primary key and foreign key, with functional dependencies.</t>
        </r>
      </text>
    </comment>
    <comment ref="E547" authorId="0">
      <text>
        <r>
          <rPr>
            <sz val="9"/>
            <color indexed="81"/>
            <rFont val="Tahoma"/>
            <charset val="1"/>
          </rPr>
          <t>Compute the closure of a set of attributes under given functional dependencies.</t>
        </r>
      </text>
    </comment>
    <comment ref="E548" authorId="0">
      <text>
        <r>
          <rPr>
            <sz val="9"/>
            <color indexed="81"/>
            <rFont val="Tahoma"/>
            <charset val="1"/>
          </rPr>
          <t>Determine whether a set of attributes form a superkey and/or candidate key for a relation with given functional dependencies.</t>
        </r>
      </text>
    </comment>
    <comment ref="E549" authorId="0">
      <text>
        <r>
          <rPr>
            <sz val="9"/>
            <color indexed="81"/>
            <rFont val="Tahoma"/>
            <charset val="1"/>
          </rPr>
          <t>Evaluate a proposed decomposition, to say whether it has lossless-join and dependency-preservation.</t>
        </r>
      </text>
    </comment>
    <comment ref="E550" authorId="0">
      <text>
        <r>
          <rPr>
            <sz val="9"/>
            <color indexed="81"/>
            <rFont val="Tahoma"/>
            <charset val="1"/>
          </rPr>
          <t>Describe the properties of BCNF, PJNF, 5NF.</t>
        </r>
      </text>
    </comment>
    <comment ref="E551" authorId="0">
      <text>
        <r>
          <rPr>
            <sz val="9"/>
            <color indexed="81"/>
            <rFont val="Tahoma"/>
            <charset val="1"/>
          </rPr>
          <t>Explain the impact of normalization on the efficiency of database operations especially query optimization.</t>
        </r>
      </text>
    </comment>
    <comment ref="E552" authorId="0">
      <text>
        <r>
          <rPr>
            <sz val="9"/>
            <color indexed="81"/>
            <rFont val="Tahoma"/>
            <charset val="1"/>
          </rPr>
          <t>Describe what is a multi-valued dependency and what type of constraints it specifies.</t>
        </r>
      </text>
    </comment>
    <comment ref="E555" authorId="0">
      <text>
        <r>
          <rPr>
            <sz val="9"/>
            <color indexed="81"/>
            <rFont val="Tahoma"/>
            <charset val="1"/>
          </rPr>
          <t>Create a relational database schema in SQL that incorporates key, entity integrity, and referential integrity constraints.</t>
        </r>
      </text>
    </comment>
    <comment ref="E556" authorId="0">
      <text>
        <r>
          <rPr>
            <sz val="9"/>
            <color indexed="81"/>
            <rFont val="Tahoma"/>
            <charset val="1"/>
          </rPr>
          <t>Use SQL to create tables and retrieve (SELECT) information from a database.</t>
        </r>
      </text>
    </comment>
    <comment ref="E557" authorId="0">
      <text>
        <r>
          <rPr>
            <sz val="9"/>
            <color indexed="81"/>
            <rFont val="Tahoma"/>
            <charset val="1"/>
          </rPr>
          <t>Evaluate a set of query processing strategies and select the optimal strategy.</t>
        </r>
      </text>
    </comment>
    <comment ref="E558" authorId="0">
      <text>
        <r>
          <rPr>
            <sz val="9"/>
            <color indexed="81"/>
            <rFont val="Tahoma"/>
            <charset val="1"/>
          </rPr>
          <t>Create a non-procedural query by filling in templates of relations to construct an example of the desired query result.</t>
        </r>
      </text>
    </comment>
    <comment ref="E559" authorId="0">
      <text>
        <r>
          <rPr>
            <sz val="9"/>
            <color indexed="81"/>
            <rFont val="Tahoma"/>
            <charset val="1"/>
          </rPr>
          <t>Embed object-oriented queries into a stand-alone language such as C++ or Java (eg, SELECT ColMethod() FROM Object).</t>
        </r>
      </text>
    </comment>
    <comment ref="E560" authorId="0">
      <text>
        <r>
          <rPr>
            <sz val="9"/>
            <color indexed="81"/>
            <rFont val="Tahoma"/>
            <charset val="1"/>
          </rPr>
          <t>Write a stored procedure that deals with parameters and has some control flow, to provide a given functionality.</t>
        </r>
      </text>
    </comment>
    <comment ref="E563" authorId="0">
      <text>
        <r>
          <rPr>
            <sz val="9"/>
            <color indexed="81"/>
            <rFont val="Tahoma"/>
            <charset val="1"/>
          </rPr>
          <t>Create a transaction by embedding SQL into an application program.</t>
        </r>
      </text>
    </comment>
    <comment ref="E564" authorId="0">
      <text>
        <r>
          <rPr>
            <sz val="9"/>
            <color indexed="81"/>
            <rFont val="Tahoma"/>
            <charset val="1"/>
          </rPr>
          <t>Explain the concept of implicit commits.</t>
        </r>
      </text>
    </comment>
    <comment ref="E565" authorId="0">
      <text>
        <r>
          <rPr>
            <sz val="9"/>
            <color indexed="81"/>
            <rFont val="Tahoma"/>
            <charset val="1"/>
          </rPr>
          <t>Describe the issues specific to efficient transaction execution.</t>
        </r>
      </text>
    </comment>
    <comment ref="E566" authorId="0">
      <text>
        <r>
          <rPr>
            <sz val="9"/>
            <color indexed="81"/>
            <rFont val="Tahoma"/>
            <charset val="1"/>
          </rPr>
          <t>Explain when and why rollback is needed and how logging assures proper rollback.</t>
        </r>
      </text>
    </comment>
    <comment ref="E567" authorId="0">
      <text>
        <r>
          <rPr>
            <sz val="9"/>
            <color indexed="81"/>
            <rFont val="Tahoma"/>
            <charset val="1"/>
          </rPr>
          <t>Explain the effect of different isolation levels on the concurrency control mechanisms.</t>
        </r>
      </text>
    </comment>
    <comment ref="E568" authorId="0">
      <text>
        <r>
          <rPr>
            <sz val="9"/>
            <color indexed="81"/>
            <rFont val="Tahoma"/>
            <charset val="1"/>
          </rPr>
          <t>Choose the proper isolation level for implementing a specified transaction protocol.</t>
        </r>
      </text>
    </comment>
    <comment ref="E569" authorId="0">
      <text>
        <r>
          <rPr>
            <sz val="9"/>
            <color indexed="81"/>
            <rFont val="Tahoma"/>
            <charset val="1"/>
          </rPr>
          <t>Identify appropriate transaction boundaries in application programs.</t>
        </r>
      </text>
    </comment>
    <comment ref="E572" authorId="0">
      <text>
        <r>
          <rPr>
            <sz val="9"/>
            <color indexed="81"/>
            <rFont val="Tahoma"/>
            <charset val="1"/>
          </rPr>
          <t>Explain the techniques used for data fragmentation, replication, and allocation during the distributed database design process.</t>
        </r>
      </text>
    </comment>
    <comment ref="E573" authorId="0">
      <text>
        <r>
          <rPr>
            <sz val="9"/>
            <color indexed="81"/>
            <rFont val="Tahoma"/>
            <charset val="1"/>
          </rPr>
          <t>Evaluate simple strategies for executing a distributed query to select the strategy that minimizes the amount of data transfer.</t>
        </r>
      </text>
    </comment>
    <comment ref="E574" authorId="0">
      <text>
        <r>
          <rPr>
            <sz val="9"/>
            <color indexed="81"/>
            <rFont val="Tahoma"/>
            <charset val="1"/>
          </rPr>
          <t>Explain how the two-phase commit protocol is used to deal with committing a transaction that accesses databases stored on multiple nodes.</t>
        </r>
      </text>
    </comment>
    <comment ref="E575" authorId="0">
      <text>
        <r>
          <rPr>
            <sz val="9"/>
            <color indexed="81"/>
            <rFont val="Tahoma"/>
            <charset val="1"/>
          </rPr>
          <t>Describe distributed concurrency control based on the distinguished copy techniques and the voting method.</t>
        </r>
      </text>
    </comment>
    <comment ref="E576" authorId="0">
      <text>
        <r>
          <rPr>
            <sz val="9"/>
            <color indexed="81"/>
            <rFont val="Tahoma"/>
            <charset val="1"/>
          </rPr>
          <t>Describe the three levels of software in the client-server model.</t>
        </r>
      </text>
    </comment>
    <comment ref="E579" authorId="0">
      <text>
        <r>
          <rPr>
            <sz val="9"/>
            <color indexed="81"/>
            <rFont val="Tahoma"/>
            <charset val="1"/>
          </rPr>
          <t>Explain the concepts of records, record types, and files, as well as the different techniques for placing file records on disk.</t>
        </r>
      </text>
    </comment>
    <comment ref="E580" authorId="0">
      <text>
        <r>
          <rPr>
            <sz val="9"/>
            <color indexed="81"/>
            <rFont val="Tahoma"/>
            <charset val="1"/>
          </rPr>
          <t>Give examples of the application of primary, secondary, and clustering indexes.</t>
        </r>
      </text>
    </comment>
    <comment ref="E581" authorId="0">
      <text>
        <r>
          <rPr>
            <sz val="9"/>
            <color indexed="81"/>
            <rFont val="Tahoma"/>
            <charset val="1"/>
          </rPr>
          <t>Distinguish between a non-dense index and a dense index.</t>
        </r>
      </text>
    </comment>
    <comment ref="E582" authorId="0">
      <text>
        <r>
          <rPr>
            <sz val="9"/>
            <color indexed="81"/>
            <rFont val="Tahoma"/>
            <charset val="1"/>
          </rPr>
          <t>Implement dynamic multilevel indexes using B-trees.</t>
        </r>
      </text>
    </comment>
    <comment ref="E583" authorId="0">
      <text>
        <r>
          <rPr>
            <sz val="9"/>
            <color indexed="81"/>
            <rFont val="Tahoma"/>
            <charset val="1"/>
          </rPr>
          <t>Explain the theory and application of internal and external hashing techniques.</t>
        </r>
      </text>
    </comment>
    <comment ref="E584" authorId="0">
      <text>
        <r>
          <rPr>
            <sz val="9"/>
            <color indexed="81"/>
            <rFont val="Tahoma"/>
            <charset val="1"/>
          </rPr>
          <t>Use hashing to facilitate dynamic file expansion.</t>
        </r>
      </text>
    </comment>
    <comment ref="E585" authorId="0">
      <text>
        <r>
          <rPr>
            <sz val="9"/>
            <color indexed="81"/>
            <rFont val="Tahoma"/>
            <charset val="1"/>
          </rPr>
          <t>Describe the relationships among hashing, compression, and efficient database searches.</t>
        </r>
      </text>
    </comment>
    <comment ref="E586" authorId="0">
      <text>
        <r>
          <rPr>
            <sz val="9"/>
            <color indexed="81"/>
            <rFont val="Tahoma"/>
            <charset val="1"/>
          </rPr>
          <t>Evaluate costs and benefits of various hashing schemes.</t>
        </r>
      </text>
    </comment>
    <comment ref="E587" authorId="0">
      <text>
        <r>
          <rPr>
            <sz val="9"/>
            <color indexed="81"/>
            <rFont val="Tahoma"/>
            <charset val="1"/>
          </rPr>
          <t>Explain how physical database design affects database transaction efficiency.</t>
        </r>
      </text>
    </comment>
    <comment ref="E590" authorId="0">
      <text>
        <r>
          <rPr>
            <sz val="9"/>
            <color indexed="81"/>
            <rFont val="Tahoma"/>
            <charset val="1"/>
          </rPr>
          <t>Compare and contrast different uses of data mining as evidenced in both research and application.</t>
        </r>
      </text>
    </comment>
    <comment ref="E591" authorId="0">
      <text>
        <r>
          <rPr>
            <sz val="9"/>
            <color indexed="81"/>
            <rFont val="Tahoma"/>
            <charset val="1"/>
          </rPr>
          <t>Explain the value of finding associations in market basket data.</t>
        </r>
      </text>
    </comment>
    <comment ref="E592" authorId="0">
      <text>
        <r>
          <rPr>
            <sz val="9"/>
            <color indexed="81"/>
            <rFont val="Tahoma"/>
            <charset val="1"/>
          </rPr>
          <t>Characterize the kinds of patterns that can be discovered by association rule mining.</t>
        </r>
      </text>
    </comment>
    <comment ref="E593" authorId="0">
      <text>
        <r>
          <rPr>
            <sz val="9"/>
            <color indexed="81"/>
            <rFont val="Tahoma"/>
            <charset val="1"/>
          </rPr>
          <t>Describe how to extend a relational system to find patterns using association rules.</t>
        </r>
      </text>
    </comment>
    <comment ref="E594" authorId="0">
      <text>
        <r>
          <rPr>
            <sz val="9"/>
            <color indexed="81"/>
            <rFont val="Tahoma"/>
            <charset val="1"/>
          </rPr>
          <t>Evaluate different methodologies for effective application of data mining.</t>
        </r>
      </text>
    </comment>
    <comment ref="E595" authorId="0">
      <text>
        <r>
          <rPr>
            <sz val="9"/>
            <color indexed="81"/>
            <rFont val="Tahoma"/>
            <charset val="1"/>
          </rPr>
          <t>Identify and characterize sources of noise, redundancy, and outliers in presented data.</t>
        </r>
      </text>
    </comment>
    <comment ref="E596" authorId="0">
      <text>
        <r>
          <rPr>
            <sz val="9"/>
            <color indexed="81"/>
            <rFont val="Tahoma"/>
            <charset val="1"/>
          </rPr>
          <t>Identify mechanisms (on-line aggregation, anytime behavior, interactive visualization) to close the loop in the data mining process.</t>
        </r>
      </text>
    </comment>
    <comment ref="E597" authorId="0">
      <text>
        <r>
          <rPr>
            <sz val="9"/>
            <color indexed="81"/>
            <rFont val="Tahoma"/>
            <charset val="1"/>
          </rPr>
          <t>Describe why the various close-the-loop processes improve the effectiveness of data mining.</t>
        </r>
      </text>
    </comment>
    <comment ref="E600" authorId="0">
      <text>
        <r>
          <rPr>
            <sz val="9"/>
            <color indexed="81"/>
            <rFont val="Tahoma"/>
            <charset val="1"/>
          </rPr>
          <t>Explain basic information storage and retrieval concepts.</t>
        </r>
      </text>
    </comment>
    <comment ref="E601" authorId="0">
      <text>
        <r>
          <rPr>
            <sz val="9"/>
            <color indexed="81"/>
            <rFont val="Tahoma"/>
            <charset val="1"/>
          </rPr>
          <t>Describe what issues are specific to efficient information retrieval.</t>
        </r>
      </text>
    </comment>
    <comment ref="E602" authorId="0">
      <text>
        <r>
          <rPr>
            <sz val="9"/>
            <color indexed="81"/>
            <rFont val="Tahoma"/>
            <charset val="1"/>
          </rPr>
          <t>Give applications of alternative search strategies and explain why the particular search strategy is appropriate for the application.</t>
        </r>
      </text>
    </comment>
    <comment ref="E603" authorId="0">
      <text>
        <r>
          <rPr>
            <sz val="9"/>
            <color indexed="81"/>
            <rFont val="Tahoma"/>
            <charset val="1"/>
          </rPr>
          <t>Design and implement a small to medium size information storage and retrieval system, or digital library.</t>
        </r>
      </text>
    </comment>
    <comment ref="E604" authorId="0">
      <text>
        <r>
          <rPr>
            <sz val="9"/>
            <color indexed="81"/>
            <rFont val="Tahoma"/>
            <charset val="1"/>
          </rPr>
          <t>Describe some of the technical solutions to the problems related to archiving and preserving information in a digital library.</t>
        </r>
      </text>
    </comment>
    <comment ref="E607" authorId="0">
      <text>
        <r>
          <rPr>
            <sz val="9"/>
            <color indexed="81"/>
            <rFont val="Tahoma"/>
            <charset val="1"/>
          </rPr>
          <t>Describe the media and supporting devices commonly associated with multimedia information and systems.</t>
        </r>
      </text>
    </comment>
    <comment ref="E608" authorId="0">
      <text>
        <r>
          <rPr>
            <sz val="9"/>
            <color indexed="81"/>
            <rFont val="Tahoma"/>
            <charset val="1"/>
          </rPr>
          <t>Demonstrate the use of content-based information analysis in a multimedia information system.</t>
        </r>
      </text>
    </comment>
    <comment ref="E609" authorId="0">
      <text>
        <r>
          <rPr>
            <sz val="9"/>
            <color indexed="81"/>
            <rFont val="Tahoma"/>
            <charset val="1"/>
          </rPr>
          <t>Critique multimedia presentations in terms of their appropriate use of audio, video, graphics, color, and other information presentation concepts.</t>
        </r>
      </text>
    </comment>
    <comment ref="E610" authorId="0">
      <text>
        <r>
          <rPr>
            <sz val="9"/>
            <color indexed="81"/>
            <rFont val="Tahoma"/>
            <charset val="1"/>
          </rPr>
          <t>Implement a multimedia application using an authoring system.</t>
        </r>
      </text>
    </comment>
    <comment ref="E611" authorId="0">
      <text>
        <r>
          <rPr>
            <sz val="9"/>
            <color indexed="81"/>
            <rFont val="Tahoma"/>
            <charset val="1"/>
          </rPr>
          <t>For each of several media or multimedia standards, describe in non-technical language what the standard calls for, and explain how aspects of human perception might be sensitive to the limitations of that standard.</t>
        </r>
      </text>
    </comment>
    <comment ref="E612" authorId="0">
      <text>
        <r>
          <rPr>
            <sz val="9"/>
            <color indexed="81"/>
            <rFont val="Tahoma"/>
            <charset val="1"/>
          </rPr>
          <t>Describe the characteristics of a computer system (including identification of support tools and appropriate standards) that has to host the implementation of one of a range of possible multimedia applications.</t>
        </r>
      </text>
    </comment>
    <comment ref="E615" authorId="0">
      <text>
        <r>
          <rPr>
            <sz val="9"/>
            <color indexed="81"/>
            <rFont val="Tahoma"/>
            <charset val="1"/>
          </rPr>
          <t>Describe Turing test and the “Chinese Room” thought experiment.</t>
        </r>
      </text>
    </comment>
    <comment ref="E616" authorId="0">
      <text>
        <r>
          <rPr>
            <sz val="9"/>
            <color indexed="81"/>
            <rFont val="Tahoma"/>
            <charset val="1"/>
          </rPr>
          <t>Differentiate between the concepts of optimal reasoning/behavior and human-like reasoning/behavior.</t>
        </r>
      </text>
    </comment>
    <comment ref="E617" authorId="0">
      <text>
        <r>
          <rPr>
            <sz val="9"/>
            <color indexed="81"/>
            <rFont val="Tahoma"/>
            <charset val="1"/>
          </rPr>
          <t>Determing the characteristics of a given problem that an intelligent systems must solve.</t>
        </r>
      </text>
    </comment>
    <comment ref="E620" authorId="0">
      <text>
        <r>
          <rPr>
            <sz val="9"/>
            <color indexed="81"/>
            <rFont val="Tahoma"/>
            <charset val="1"/>
          </rPr>
          <t>Formulate an efficient problem space for a problem expressed in natural language (eg, English) in terms of initial and goal states, and operators.</t>
        </r>
      </text>
    </comment>
    <comment ref="E621" authorId="0">
      <text>
        <r>
          <rPr>
            <sz val="9"/>
            <color indexed="81"/>
            <rFont val="Tahoma"/>
            <charset val="1"/>
          </rPr>
          <t>Describe the role of heuristics and describe the trade-offs among completeness, optimality, time complexity, and space complexity.</t>
        </r>
      </text>
    </comment>
    <comment ref="E622" authorId="0">
      <text>
        <r>
          <rPr>
            <sz val="9"/>
            <color indexed="81"/>
            <rFont val="Tahoma"/>
            <charset val="1"/>
          </rPr>
          <t>Describe the problem of combinatorial explosion of search space and its consequences.</t>
        </r>
      </text>
    </comment>
    <comment ref="E623" authorId="0">
      <text>
        <r>
          <rPr>
            <sz val="9"/>
            <color indexed="81"/>
            <rFont val="Tahoma"/>
            <charset val="1"/>
          </rPr>
          <t>Select and implement an appropriate uninformed search algorithm for a problem, and characterize its time and space complexities.</t>
        </r>
      </text>
    </comment>
    <comment ref="E624" authorId="0">
      <text>
        <r>
          <rPr>
            <sz val="9"/>
            <color indexed="81"/>
            <rFont val="Tahoma"/>
            <charset val="1"/>
          </rPr>
          <t>Select and implement an appropriate informed search algorithm for a problem by designing the necessary heuristic evaluation function.</t>
        </r>
      </text>
    </comment>
    <comment ref="E625" authorId="0">
      <text>
        <r>
          <rPr>
            <sz val="9"/>
            <color indexed="81"/>
            <rFont val="Tahoma"/>
            <charset val="1"/>
          </rPr>
          <t>Evaluate whether a heuristic for a given problem is admissible/can guarantee optimal solution.</t>
        </r>
      </text>
    </comment>
    <comment ref="E626" authorId="0">
      <text>
        <r>
          <rPr>
            <sz val="9"/>
            <color indexed="81"/>
            <rFont val="Tahoma"/>
            <charset val="1"/>
          </rPr>
          <t>Formulate a problem specified in natural language (eg, English) as a constraint satisfaction problem and implement it using a chronological backtracking algorithm or stochastic local search.</t>
        </r>
      </text>
    </comment>
    <comment ref="E627" authorId="0">
      <text>
        <r>
          <rPr>
            <sz val="9"/>
            <color indexed="81"/>
            <rFont val="Tahoma"/>
            <charset val="1"/>
          </rPr>
          <t>Compare and contrast basic search issues with game playing issues.</t>
        </r>
      </text>
    </comment>
    <comment ref="E630" authorId="0">
      <text>
        <r>
          <rPr>
            <sz val="9"/>
            <color indexed="81"/>
            <rFont val="Tahoma"/>
            <charset val="1"/>
          </rPr>
          <t>Translate a natural language (eg, English) sentence into predicate logic statement.</t>
        </r>
      </text>
    </comment>
    <comment ref="E631" authorId="0">
      <text>
        <r>
          <rPr>
            <sz val="9"/>
            <color indexed="81"/>
            <rFont val="Tahoma"/>
            <charset val="1"/>
          </rPr>
          <t>Convert a logic statement into clause form.</t>
        </r>
      </text>
    </comment>
    <comment ref="E632" authorId="0">
      <text>
        <r>
          <rPr>
            <sz val="9"/>
            <color indexed="81"/>
            <rFont val="Tahoma"/>
            <charset val="1"/>
          </rPr>
          <t>Apply resolution to a set of logic statements to answer a query.</t>
        </r>
      </text>
    </comment>
    <comment ref="E633" authorId="0">
      <text>
        <r>
          <rPr>
            <sz val="9"/>
            <color indexed="81"/>
            <rFont val="Tahoma"/>
            <charset val="1"/>
          </rPr>
          <t>Make a probabilistic inference in a real-world problem using Bayes’ theorem to determine the probability of a hypothesis given evidence.</t>
        </r>
      </text>
    </comment>
    <comment ref="E636" authorId="0">
      <text>
        <r>
          <rPr>
            <sz val="9"/>
            <color indexed="81"/>
            <rFont val="Tahoma"/>
            <charset val="1"/>
          </rPr>
          <t>List the differences among the three main styles of learning: supervised, reinforcement, and unsupervised.</t>
        </r>
      </text>
    </comment>
    <comment ref="E637" authorId="0">
      <text>
        <r>
          <rPr>
            <sz val="9"/>
            <color indexed="81"/>
            <rFont val="Tahoma"/>
            <charset val="1"/>
          </rPr>
          <t>Identify examples of classification tasks, including the available input features and output to be predicted.</t>
        </r>
      </text>
    </comment>
    <comment ref="E638" authorId="0">
      <text>
        <r>
          <rPr>
            <sz val="9"/>
            <color indexed="81"/>
            <rFont val="Tahoma"/>
            <charset val="1"/>
          </rPr>
          <t>Explain the difference between inductive and deductive learning.</t>
        </r>
      </text>
    </comment>
    <comment ref="E639" authorId="0">
      <text>
        <r>
          <rPr>
            <sz val="9"/>
            <color indexed="81"/>
            <rFont val="Tahoma"/>
            <charset val="1"/>
          </rPr>
          <t>Describe over-fitting in the context of a problem.</t>
        </r>
      </text>
    </comment>
    <comment ref="E640" authorId="0">
      <text>
        <r>
          <rPr>
            <sz val="9"/>
            <color indexed="81"/>
            <rFont val="Tahoma"/>
            <charset val="1"/>
          </rPr>
          <t>Apply the simple statistical learning algorithm such as Naive Bayesian Classifier to a classification task and measure the classifier's accuracy.</t>
        </r>
      </text>
    </comment>
    <comment ref="E643" authorId="0">
      <text>
        <r>
          <rPr>
            <sz val="9"/>
            <color indexed="81"/>
            <rFont val="Tahoma"/>
            <charset val="1"/>
          </rPr>
          <t>Design and implement a genetic algorithm solution to a problem.</t>
        </r>
      </text>
    </comment>
    <comment ref="E644" authorId="0">
      <text>
        <r>
          <rPr>
            <sz val="9"/>
            <color indexed="81"/>
            <rFont val="Tahoma"/>
            <charset val="1"/>
          </rPr>
          <t>Design and implement a simulated annealing schedule to avoid local minima in a problem.</t>
        </r>
      </text>
    </comment>
    <comment ref="E645" authorId="0">
      <text>
        <r>
          <rPr>
            <sz val="9"/>
            <color indexed="81"/>
            <rFont val="Tahoma"/>
            <charset val="1"/>
          </rPr>
          <t>Design and implement A*/beam search to solve a problem.</t>
        </r>
      </text>
    </comment>
    <comment ref="E646" authorId="0">
      <text>
        <r>
          <rPr>
            <sz val="9"/>
            <color indexed="81"/>
            <rFont val="Tahoma"/>
            <charset val="1"/>
          </rPr>
          <t>Apply minimax search with alpha-beta pruning to prune search space in a two-player game.</t>
        </r>
      </text>
    </comment>
    <comment ref="E647" authorId="0">
      <text>
        <r>
          <rPr>
            <sz val="9"/>
            <color indexed="81"/>
            <rFont val="Tahoma"/>
            <charset val="1"/>
          </rPr>
          <t>Compare and contrast genetic algorithms with classic search techniques.</t>
        </r>
      </text>
    </comment>
    <comment ref="E648" authorId="0">
      <text>
        <r>
          <rPr>
            <sz val="9"/>
            <color indexed="81"/>
            <rFont val="Tahoma"/>
            <charset val="1"/>
          </rPr>
          <t>Compare and contrast various heuristic searches vis-a-vis applicability to a given problem.</t>
        </r>
      </text>
    </comment>
    <comment ref="E651" authorId="0">
      <text>
        <r>
          <rPr>
            <sz val="9"/>
            <color indexed="81"/>
            <rFont val="Tahoma"/>
            <charset val="1"/>
          </rPr>
          <t>Compare and contrast the most common models used for structured knowledge representation, highlighting their strengths and weaknesses.</t>
        </r>
      </text>
    </comment>
    <comment ref="E652" authorId="0">
      <text>
        <r>
          <rPr>
            <sz val="9"/>
            <color indexed="81"/>
            <rFont val="Tahoma"/>
            <charset val="1"/>
          </rPr>
          <t>Identify the components of non-monotonic reasoning and its usefulness as a representational mechanisms for belief systems.</t>
        </r>
      </text>
    </comment>
    <comment ref="E653" authorId="0">
      <text>
        <r>
          <rPr>
            <sz val="9"/>
            <color indexed="81"/>
            <rFont val="Tahoma"/>
            <charset val="1"/>
          </rPr>
          <t>Compare and contrast the basic techniques for representing uncertainty.</t>
        </r>
      </text>
    </comment>
    <comment ref="E654" authorId="0">
      <text>
        <r>
          <rPr>
            <sz val="9"/>
            <color indexed="81"/>
            <rFont val="Tahoma"/>
            <charset val="1"/>
          </rPr>
          <t>Compare and contrast the basic techniques for qualitative representation.</t>
        </r>
      </text>
    </comment>
    <comment ref="E655" authorId="0">
      <text>
        <r>
          <rPr>
            <sz val="9"/>
            <color indexed="81"/>
            <rFont val="Tahoma"/>
            <charset val="1"/>
          </rPr>
          <t>Apply situation and event calculus to problems of action and change.</t>
        </r>
      </text>
    </comment>
    <comment ref="E656" authorId="0">
      <text>
        <r>
          <rPr>
            <sz val="9"/>
            <color indexed="81"/>
            <rFont val="Tahoma"/>
            <charset val="1"/>
          </rPr>
          <t>Explain the distinction between temporal and spatial reasoning, and how they interrelate.</t>
        </r>
      </text>
    </comment>
    <comment ref="E657" authorId="0">
      <text>
        <r>
          <rPr>
            <sz val="9"/>
            <color indexed="81"/>
            <rFont val="Tahoma"/>
            <charset val="1"/>
          </rPr>
          <t>Explain the difference between rule-based, case-based and model-based reasoning techniques.</t>
        </r>
      </text>
    </comment>
    <comment ref="E658" authorId="0">
      <text>
        <r>
          <rPr>
            <sz val="9"/>
            <color indexed="81"/>
            <rFont val="Tahoma"/>
            <charset val="1"/>
          </rPr>
          <t>Define the concept of a planning system and how it differs from classical search techniques.</t>
        </r>
      </text>
    </comment>
    <comment ref="E659" authorId="0">
      <text>
        <r>
          <rPr>
            <sz val="9"/>
            <color indexed="81"/>
            <rFont val="Tahoma"/>
            <charset val="1"/>
          </rPr>
          <t>Describe the differences between planning as search, operator-based planning, and propositional planning, providing examples of domains where each is most applicable.</t>
        </r>
      </text>
    </comment>
    <comment ref="E660" authorId="0">
      <text>
        <r>
          <rPr>
            <sz val="9"/>
            <color indexed="81"/>
            <rFont val="Tahoma"/>
            <charset val="1"/>
          </rPr>
          <t>Explain the distinction between monotonic and non-monotonic inference.</t>
        </r>
      </text>
    </comment>
    <comment ref="E663" authorId="0">
      <text>
        <r>
          <rPr>
            <sz val="9"/>
            <color indexed="81"/>
            <rFont val="Tahoma"/>
            <charset val="1"/>
          </rPr>
          <t>Apply Bayes’ rule to determine the probability of a hypothesis given evidence.</t>
        </r>
      </text>
    </comment>
    <comment ref="E664" authorId="0">
      <text>
        <r>
          <rPr>
            <sz val="9"/>
            <color indexed="81"/>
            <rFont val="Tahoma"/>
            <charset val="1"/>
          </rPr>
          <t>Explain how conditional independence assertions allow for greater efficiency of probabilistic systems.</t>
        </r>
      </text>
    </comment>
    <comment ref="E665" authorId="0">
      <text>
        <r>
          <rPr>
            <sz val="9"/>
            <color indexed="81"/>
            <rFont val="Tahoma"/>
            <charset val="1"/>
          </rPr>
          <t>Identify examples of knowledge representations for reasoning under uncertainty.</t>
        </r>
      </text>
    </comment>
    <comment ref="E666" authorId="0">
      <text>
        <r>
          <rPr>
            <sz val="9"/>
            <color indexed="81"/>
            <rFont val="Tahoma"/>
            <charset val="1"/>
          </rPr>
          <t>State the complexity of exact inference  Identify methods for approximate inference.</t>
        </r>
      </text>
    </comment>
    <comment ref="E667" authorId="0">
      <text>
        <r>
          <rPr>
            <sz val="9"/>
            <color indexed="81"/>
            <rFont val="Tahoma"/>
            <charset val="1"/>
          </rPr>
          <t>Design and implement at least one knowledge representation for reasoning under uncertainty.</t>
        </r>
      </text>
    </comment>
    <comment ref="E668" authorId="0">
      <text>
        <r>
          <rPr>
            <sz val="9"/>
            <color indexed="81"/>
            <rFont val="Tahoma"/>
            <charset val="1"/>
          </rPr>
          <t>Describe the complexities of temporal probabilistic reasoning.</t>
        </r>
      </text>
    </comment>
    <comment ref="E669" authorId="0">
      <text>
        <r>
          <rPr>
            <sz val="9"/>
            <color indexed="81"/>
            <rFont val="Tahoma"/>
            <charset val="1"/>
          </rPr>
          <t>Design and implement an HMM as one example of a temporal probabilistic system.</t>
        </r>
      </text>
    </comment>
    <comment ref="E670" authorId="0">
      <text>
        <r>
          <rPr>
            <sz val="9"/>
            <color indexed="81"/>
            <rFont val="Tahoma"/>
            <charset val="1"/>
          </rPr>
          <t>Describe the relationship between preferences and utility functions.</t>
        </r>
      </text>
    </comment>
    <comment ref="E671" authorId="0">
      <text>
        <r>
          <rPr>
            <sz val="9"/>
            <color indexed="81"/>
            <rFont val="Tahoma"/>
            <charset val="1"/>
          </rPr>
          <t>Explain how utility functions and probabilistic reasoning can be combined to make rational decisions.</t>
        </r>
      </text>
    </comment>
    <comment ref="E674" authorId="0">
      <text>
        <r>
          <rPr>
            <sz val="9"/>
            <color indexed="81"/>
            <rFont val="Tahoma"/>
            <charset val="1"/>
          </rPr>
          <t>List the defining characteristics of an intelligent agent.</t>
        </r>
      </text>
    </comment>
    <comment ref="E675" authorId="0">
      <text>
        <r>
          <rPr>
            <sz val="9"/>
            <color indexed="81"/>
            <rFont val="Tahoma"/>
            <charset val="1"/>
          </rPr>
          <t>Characterize and contrast the standard agent architectures.</t>
        </r>
      </text>
    </comment>
    <comment ref="E676" authorId="0">
      <text>
        <r>
          <rPr>
            <sz val="9"/>
            <color indexed="81"/>
            <rFont val="Tahoma"/>
            <charset val="1"/>
          </rPr>
          <t>Describe the applications of agent theory to domains such as software agents, personal assistants, and believable agents.</t>
        </r>
      </text>
    </comment>
    <comment ref="E677" authorId="0">
      <text>
        <r>
          <rPr>
            <sz val="9"/>
            <color indexed="81"/>
            <rFont val="Tahoma"/>
            <charset val="1"/>
          </rPr>
          <t>Describe the primary paradigms used by learning agents.</t>
        </r>
      </text>
    </comment>
    <comment ref="E678" authorId="0">
      <text>
        <r>
          <rPr>
            <sz val="9"/>
            <color indexed="81"/>
            <rFont val="Tahoma"/>
            <charset val="1"/>
          </rPr>
          <t>Demonstrate using appropriate examples how multi-agent systems support agent interaction.</t>
        </r>
      </text>
    </comment>
    <comment ref="E681" authorId="0">
      <text>
        <r>
          <rPr>
            <sz val="9"/>
            <color indexed="81"/>
            <rFont val="Tahoma"/>
            <charset val="1"/>
          </rPr>
          <t>Define and contrast deterministic and stochastic grammars, providing examples to show the adequacy of each.</t>
        </r>
      </text>
    </comment>
    <comment ref="E682" authorId="0">
      <text>
        <r>
          <rPr>
            <sz val="9"/>
            <color indexed="81"/>
            <rFont val="Tahoma"/>
            <charset val="1"/>
          </rPr>
          <t>Simulate, apply, or implement classic and stochastic algorithms for parsing natural language.</t>
        </r>
      </text>
    </comment>
    <comment ref="E683" authorId="0">
      <text>
        <r>
          <rPr>
            <sz val="9"/>
            <color indexed="81"/>
            <rFont val="Tahoma"/>
            <charset val="1"/>
          </rPr>
          <t>Identify the challenges of representing meaning.</t>
        </r>
      </text>
    </comment>
    <comment ref="E684" authorId="0">
      <text>
        <r>
          <rPr>
            <sz val="9"/>
            <color indexed="81"/>
            <rFont val="Tahoma"/>
            <charset val="1"/>
          </rPr>
          <t>List the advantages of using standard corpora  Identify examples of current corpora for a variety of NLP tasks.</t>
        </r>
      </text>
    </comment>
    <comment ref="E685" authorId="0">
      <text>
        <r>
          <rPr>
            <sz val="9"/>
            <color indexed="81"/>
            <rFont val="Tahoma"/>
            <charset val="1"/>
          </rPr>
          <t>Identify techniques for information retrieval, language translation, and text classification.</t>
        </r>
      </text>
    </comment>
    <comment ref="E688" authorId="0">
      <text>
        <r>
          <rPr>
            <sz val="9"/>
            <color indexed="81"/>
            <rFont val="Tahoma"/>
            <charset val="1"/>
          </rPr>
          <t>Explain the differences among the three main styles of learning: supervised, reinforcement, and unsupervised.</t>
        </r>
      </text>
    </comment>
    <comment ref="E689" authorId="0">
      <text>
        <r>
          <rPr>
            <sz val="9"/>
            <color indexed="81"/>
            <rFont val="Tahoma"/>
            <charset val="1"/>
          </rPr>
          <t>Implement simple algorithms for supervised learning, reinforcement learning, and unsupervised learning.</t>
        </r>
      </text>
    </comment>
    <comment ref="E690" authorId="0">
      <text>
        <r>
          <rPr>
            <sz val="9"/>
            <color indexed="81"/>
            <rFont val="Tahoma"/>
            <charset val="1"/>
          </rPr>
          <t>Determine which of the three learning styles is appropriate to a particular problem domain.</t>
        </r>
      </text>
    </comment>
    <comment ref="E691" authorId="0">
      <text>
        <r>
          <rPr>
            <sz val="9"/>
            <color indexed="81"/>
            <rFont val="Tahoma"/>
            <charset val="1"/>
          </rPr>
          <t>Compare and contrast each of the following techniques, providing examples of when each strategy is superior: decision trees, neural networks, and belief networks.</t>
        </r>
      </text>
    </comment>
    <comment ref="E692" authorId="0">
      <text>
        <r>
          <rPr>
            <sz val="9"/>
            <color indexed="81"/>
            <rFont val="Tahoma"/>
            <charset val="1"/>
          </rPr>
          <t>Evaluate the performance of a simple learning system on a real-world dataset.</t>
        </r>
      </text>
    </comment>
    <comment ref="E693" authorId="0">
      <text>
        <r>
          <rPr>
            <sz val="9"/>
            <color indexed="81"/>
            <rFont val="Tahoma"/>
            <charset val="1"/>
          </rPr>
          <t>Characterize the state of the art in learning theory, including its achievements and its shortcomings.</t>
        </r>
      </text>
    </comment>
    <comment ref="E694" authorId="0">
      <text>
        <r>
          <rPr>
            <sz val="9"/>
            <color indexed="81"/>
            <rFont val="Tahoma"/>
            <charset val="1"/>
          </rPr>
          <t>Explain the problem of overfitting, along with techniques for detecting and managing the problem.</t>
        </r>
      </text>
    </comment>
    <comment ref="E697" authorId="0">
      <text>
        <r>
          <rPr>
            <sz val="9"/>
            <color indexed="81"/>
            <rFont val="Tahoma"/>
            <charset val="1"/>
          </rPr>
          <t>List capabilities and limitations of today's state-of-the-art robot systems, including their sensors and the crucial sensor processing that informs those systems.</t>
        </r>
      </text>
    </comment>
    <comment ref="E698" authorId="0">
      <text>
        <r>
          <rPr>
            <sz val="9"/>
            <color indexed="81"/>
            <rFont val="Tahoma"/>
            <charset val="1"/>
          </rPr>
          <t>Integrate sensors, actuators, and software into a robot designed to undertake some task.</t>
        </r>
      </text>
    </comment>
    <comment ref="E699" authorId="0">
      <text>
        <r>
          <rPr>
            <sz val="9"/>
            <color indexed="81"/>
            <rFont val="Tahoma"/>
            <charset val="1"/>
          </rPr>
          <t>Program a robot to accomplish simple tasks using deliberative, reactive, and/or hybrid control architectures.</t>
        </r>
      </text>
    </comment>
    <comment ref="E700" authorId="0">
      <text>
        <r>
          <rPr>
            <sz val="9"/>
            <color indexed="81"/>
            <rFont val="Tahoma"/>
            <charset val="1"/>
          </rPr>
          <t>Implement fundamental motion planning algorithms within a robot configuration space.</t>
        </r>
      </text>
    </comment>
    <comment ref="E701" authorId="0">
      <text>
        <r>
          <rPr>
            <sz val="9"/>
            <color indexed="81"/>
            <rFont val="Tahoma"/>
            <charset val="1"/>
          </rPr>
          <t>Characterize the uncertainties associated with common robot sensors and actuators; articulate strategies for mitigating these uncertainties.</t>
        </r>
      </text>
    </comment>
    <comment ref="E702" authorId="0">
      <text>
        <r>
          <rPr>
            <sz val="9"/>
            <color indexed="81"/>
            <rFont val="Tahoma"/>
            <charset val="1"/>
          </rPr>
          <t>List the differences among robots' representations of their external environment, including their strengths and shortcomings.</t>
        </r>
      </text>
    </comment>
    <comment ref="E703" authorId="0">
      <text>
        <r>
          <rPr>
            <sz val="9"/>
            <color indexed="81"/>
            <rFont val="Tahoma"/>
            <charset val="1"/>
          </rPr>
          <t>Compare and contrast at least three strategies for robot navigation within known and/or unknown environments, including their strengths and shortcomings.</t>
        </r>
      </text>
    </comment>
    <comment ref="E704" authorId="0">
      <text>
        <r>
          <rPr>
            <sz val="9"/>
            <color indexed="81"/>
            <rFont val="Tahoma"/>
            <charset val="1"/>
          </rPr>
          <t>Describe at least one approach for coordinating the actions and sensing of several robots to accomplish a single task.</t>
        </r>
      </text>
    </comment>
    <comment ref="E707" authorId="0">
      <text>
        <r>
          <rPr>
            <sz val="9"/>
            <color indexed="81"/>
            <rFont val="Tahoma"/>
            <charset val="1"/>
          </rPr>
          <t>Summarize the importance of image and object recognition in AI and indicate several significant applications of this technology.</t>
        </r>
      </text>
    </comment>
    <comment ref="E708" authorId="0">
      <text>
        <r>
          <rPr>
            <sz val="9"/>
            <color indexed="81"/>
            <rFont val="Tahoma"/>
            <charset val="1"/>
          </rPr>
          <t>List at least three image-segmentation approaches, such as thresholding, edge-based and region-based algorithms, along with their defining characteristics, strengths, and weaknesses.</t>
        </r>
      </text>
    </comment>
    <comment ref="E709" authorId="0">
      <text>
        <r>
          <rPr>
            <sz val="9"/>
            <color indexed="81"/>
            <rFont val="Tahoma"/>
            <charset val="1"/>
          </rPr>
          <t>Implement 2d object recognition based on contour- and/or region-based shape representations.</t>
        </r>
      </text>
    </comment>
    <comment ref="E710" authorId="0">
      <text>
        <r>
          <rPr>
            <sz val="9"/>
            <color indexed="81"/>
            <rFont val="Tahoma"/>
            <charset val="1"/>
          </rPr>
          <t>Distinguish the goals of sound-recognition, speech-recognition, and speaker-recognition and identify how the raw audio signal will be handled differently in each of these cases.</t>
        </r>
      </text>
    </comment>
    <comment ref="E711" authorId="0">
      <text>
        <r>
          <rPr>
            <sz val="9"/>
            <color indexed="81"/>
            <rFont val="Tahoma"/>
            <charset val="1"/>
          </rPr>
          <t>Provide at least two examples of a transformation of a data source from one sensory domain to another, eg, tactile data interpreted as single-band 2d images.</t>
        </r>
      </text>
    </comment>
    <comment ref="E712" authorId="0">
      <text>
        <r>
          <rPr>
            <sz val="9"/>
            <color indexed="81"/>
            <rFont val="Tahoma"/>
            <charset val="1"/>
          </rPr>
          <t>Implement a feature-extraction algorithm on real data, eg, an edge or corner detector for images or vectors of Fourier coefficients describing a short slice of audio signal.</t>
        </r>
      </text>
    </comment>
    <comment ref="E713" authorId="0">
      <text>
        <r>
          <rPr>
            <sz val="9"/>
            <color indexed="81"/>
            <rFont val="Tahoma"/>
            <charset val="1"/>
          </rPr>
          <t>Implement an algorithm combining features into higher-level percepts, eg, a contour or polygon from visual primitives or phoneme hypotheses from an audio signal.</t>
        </r>
      </text>
    </comment>
    <comment ref="E714" authorId="0">
      <text>
        <r>
          <rPr>
            <sz val="9"/>
            <color indexed="81"/>
            <rFont val="Tahoma"/>
            <charset val="1"/>
          </rPr>
          <t>Implement a classification algorithm that segments input percepts into output categories and quantitatively evaluates the resulting classification.</t>
        </r>
      </text>
    </comment>
    <comment ref="E715" authorId="0">
      <text>
        <r>
          <rPr>
            <sz val="9"/>
            <color indexed="81"/>
            <rFont val="Tahoma"/>
            <charset val="1"/>
          </rPr>
          <t>Evaluate the performance of the underlying feature-extraction, relative to at least one alternative possible approach (whether implemented or not) in its contribution to the classification task (8), above.</t>
        </r>
      </text>
    </comment>
    <comment ref="E716" authorId="0">
      <text>
        <r>
          <rPr>
            <sz val="9"/>
            <color indexed="81"/>
            <rFont val="Tahoma"/>
            <charset val="1"/>
          </rPr>
          <t>Describe at least three classification approaches, their prerequisites for applicability, their strengths, and their shortcomings.</t>
        </r>
      </text>
    </comment>
    <comment ref="E719" authorId="0">
      <text>
        <r>
          <rPr>
            <sz val="9"/>
            <color indexed="81"/>
            <rFont val="Tahoma"/>
            <charset val="1"/>
          </rPr>
          <t>Articulate the organization of the Internet.</t>
        </r>
      </text>
    </comment>
    <comment ref="E720" authorId="0">
      <text>
        <r>
          <rPr>
            <sz val="9"/>
            <color indexed="81"/>
            <rFont val="Tahoma"/>
            <charset val="1"/>
          </rPr>
          <t>List and define the appropriate network terminology.</t>
        </r>
      </text>
    </comment>
    <comment ref="E721" authorId="0">
      <text>
        <r>
          <rPr>
            <sz val="9"/>
            <color indexed="81"/>
            <rFont val="Tahoma"/>
            <charset val="1"/>
          </rPr>
          <t>Describe the layered structure of a typical networked architecture.</t>
        </r>
      </text>
    </comment>
    <comment ref="E722" authorId="0">
      <text>
        <r>
          <rPr>
            <sz val="9"/>
            <color indexed="81"/>
            <rFont val="Tahoma"/>
            <charset val="1"/>
          </rPr>
          <t>Identify the different types of complexity in a network (edges, core, etc).</t>
        </r>
      </text>
    </comment>
    <comment ref="E725" authorId="0">
      <text>
        <r>
          <rPr>
            <sz val="9"/>
            <color indexed="81"/>
            <rFont val="Tahoma"/>
            <charset val="1"/>
          </rPr>
          <t>List the differences and the relations between names and addresses in a network.</t>
        </r>
      </text>
    </comment>
    <comment ref="E726" authorId="0">
      <text>
        <r>
          <rPr>
            <sz val="9"/>
            <color indexed="81"/>
            <rFont val="Tahoma"/>
            <charset val="1"/>
          </rPr>
          <t>Define the principles behind naming schemes and resource location.</t>
        </r>
      </text>
    </comment>
    <comment ref="E727" authorId="0">
      <text>
        <r>
          <rPr>
            <sz val="9"/>
            <color indexed="81"/>
            <rFont val="Tahoma"/>
            <charset val="1"/>
          </rPr>
          <t>Implement a simple client-server socket-based application.</t>
        </r>
      </text>
    </comment>
    <comment ref="E730" authorId="0">
      <text>
        <r>
          <rPr>
            <sz val="9"/>
            <color indexed="81"/>
            <rFont val="Tahoma"/>
            <charset val="1"/>
          </rPr>
          <t>Describe the operation of reliable delivery protocols.</t>
        </r>
      </text>
    </comment>
    <comment ref="E731" authorId="0">
      <text>
        <r>
          <rPr>
            <sz val="9"/>
            <color indexed="81"/>
            <rFont val="Tahoma"/>
            <charset val="1"/>
          </rPr>
          <t>List the factors that affect the performance of reliable delivery protocols.</t>
        </r>
      </text>
    </comment>
    <comment ref="E732" authorId="0">
      <text>
        <r>
          <rPr>
            <sz val="9"/>
            <color indexed="81"/>
            <rFont val="Tahoma"/>
            <charset val="1"/>
          </rPr>
          <t>Design and implement a simple reliable protocol.</t>
        </r>
      </text>
    </comment>
    <comment ref="E735" authorId="0">
      <text>
        <r>
          <rPr>
            <sz val="9"/>
            <color indexed="81"/>
            <rFont val="Tahoma"/>
            <charset val="1"/>
          </rPr>
          <t>Describe the organization of the network layer.</t>
        </r>
      </text>
    </comment>
    <comment ref="E736" authorId="0">
      <text>
        <r>
          <rPr>
            <sz val="9"/>
            <color indexed="81"/>
            <rFont val="Tahoma"/>
            <charset val="1"/>
          </rPr>
          <t>Describe how packets are forwarded in an IP network.</t>
        </r>
      </text>
    </comment>
    <comment ref="E737" authorId="0">
      <text>
        <r>
          <rPr>
            <sz val="9"/>
            <color indexed="81"/>
            <rFont val="Tahoma"/>
            <charset val="1"/>
          </rPr>
          <t>List the scalability benefits of hierarchical addressing.</t>
        </r>
      </text>
    </comment>
    <comment ref="E740" authorId="0">
      <text>
        <r>
          <rPr>
            <sz val="9"/>
            <color indexed="81"/>
            <rFont val="Tahoma"/>
            <charset val="1"/>
          </rPr>
          <t>Describe how frames are forwarded in an Ethernet network.</t>
        </r>
      </text>
    </comment>
    <comment ref="E741" authorId="0">
      <text>
        <r>
          <rPr>
            <sz val="9"/>
            <color indexed="81"/>
            <rFont val="Tahoma"/>
            <charset val="1"/>
          </rPr>
          <t>Describe the differences between IP and Ethernet.</t>
        </r>
      </text>
    </comment>
    <comment ref="E742" authorId="0">
      <text>
        <r>
          <rPr>
            <sz val="9"/>
            <color indexed="81"/>
            <rFont val="Tahoma"/>
            <charset val="1"/>
          </rPr>
          <t>Describe the interrelations between IP and Ethernet.</t>
        </r>
      </text>
    </comment>
    <comment ref="E743" authorId="0">
      <text>
        <r>
          <rPr>
            <sz val="9"/>
            <color indexed="81"/>
            <rFont val="Tahoma"/>
            <charset val="1"/>
          </rPr>
          <t>Describe the steps used in one common approach to the multiple access problem.</t>
        </r>
      </text>
    </comment>
    <comment ref="E746" authorId="0">
      <text>
        <r>
          <rPr>
            <sz val="9"/>
            <color indexed="81"/>
            <rFont val="Tahoma"/>
            <charset val="1"/>
          </rPr>
          <t>Describe how resources can be allocated in a network.</t>
        </r>
      </text>
    </comment>
    <comment ref="E747" authorId="0">
      <text>
        <r>
          <rPr>
            <sz val="9"/>
            <color indexed="81"/>
            <rFont val="Tahoma"/>
            <charset val="1"/>
          </rPr>
          <t>Describe the congestion problem in a large network.</t>
        </r>
      </text>
    </comment>
    <comment ref="E748" authorId="0">
      <text>
        <r>
          <rPr>
            <sz val="9"/>
            <color indexed="81"/>
            <rFont val="Tahoma"/>
            <charset val="1"/>
          </rPr>
          <t>Compare and contrast fixed and dynamic allocation techniques.</t>
        </r>
      </text>
    </comment>
    <comment ref="E749" authorId="0">
      <text>
        <r>
          <rPr>
            <sz val="9"/>
            <color indexed="81"/>
            <rFont val="Tahoma"/>
            <charset val="1"/>
          </rPr>
          <t>Compare and contrast current approaches to congestion.</t>
        </r>
      </text>
    </comment>
    <comment ref="E752" authorId="0">
      <text>
        <r>
          <rPr>
            <sz val="9"/>
            <color indexed="81"/>
            <rFont val="Tahoma"/>
            <charset val="1"/>
          </rPr>
          <t>Describe the organization of a wireless network.</t>
        </r>
      </text>
    </comment>
    <comment ref="E753" authorId="0">
      <text>
        <r>
          <rPr>
            <sz val="9"/>
            <color indexed="81"/>
            <rFont val="Tahoma"/>
            <charset val="1"/>
          </rPr>
          <t>Describe how wireless networks support mobile users.</t>
        </r>
      </text>
    </comment>
    <comment ref="E756" authorId="0">
      <text>
        <r>
          <rPr>
            <sz val="9"/>
            <color indexed="81"/>
            <rFont val="Tahoma"/>
            <charset val="1"/>
          </rPr>
          <t>Discuss the key principles (such as membership, trust) of social networking.</t>
        </r>
      </text>
    </comment>
    <comment ref="E757" authorId="0">
      <text>
        <r>
          <rPr>
            <sz val="9"/>
            <color indexed="81"/>
            <rFont val="Tahoma"/>
            <charset val="1"/>
          </rPr>
          <t>Describe how existing social networks operate.</t>
        </r>
      </text>
    </comment>
    <comment ref="E758" authorId="0">
      <text>
        <r>
          <rPr>
            <sz val="9"/>
            <color indexed="81"/>
            <rFont val="Tahoma"/>
            <charset val="1"/>
          </rPr>
          <t>Construct a social network graph from network data.</t>
        </r>
      </text>
    </comment>
    <comment ref="E759" authorId="0">
      <text>
        <r>
          <rPr>
            <sz val="9"/>
            <color indexed="81"/>
            <rFont val="Tahoma"/>
            <charset val="1"/>
          </rPr>
          <t>Analyze a social network to determine who the key people are.</t>
        </r>
      </text>
    </comment>
    <comment ref="E760" authorId="0">
      <text>
        <r>
          <rPr>
            <sz val="9"/>
            <color indexed="81"/>
            <rFont val="Tahoma"/>
            <charset val="1"/>
          </rPr>
          <t>Evaluate a given interpretation of a social network question with associated data.</t>
        </r>
      </text>
    </comment>
    <comment ref="E763" authorId="0">
      <text>
        <r>
          <rPr>
            <sz val="9"/>
            <color indexed="81"/>
            <rFont val="Tahoma"/>
            <charset val="1"/>
          </rPr>
          <t>Explain the objectives and functions of modern operating systems.</t>
        </r>
      </text>
    </comment>
    <comment ref="E764" authorId="0">
      <text>
        <r>
          <rPr>
            <sz val="9"/>
            <color indexed="81"/>
            <rFont val="Tahoma"/>
            <charset val="1"/>
          </rPr>
          <t>Analyze the tradeoffs inherent in operating system design.</t>
        </r>
      </text>
    </comment>
    <comment ref="E765" authorId="0">
      <text>
        <r>
          <rPr>
            <sz val="9"/>
            <color indexed="81"/>
            <rFont val="Tahoma"/>
            <charset val="1"/>
          </rPr>
          <t>Describe the functions of a contemporary operating system with respect to convenience, efficiency, and the ability to evolve.</t>
        </r>
      </text>
    </comment>
    <comment ref="E766" authorId="0">
      <text>
        <r>
          <rPr>
            <sz val="9"/>
            <color indexed="81"/>
            <rFont val="Tahoma"/>
            <charset val="1"/>
          </rPr>
          <t>Discuss networked, client-server, distributed operating systems and how they differ from single user operating systems.</t>
        </r>
      </text>
    </comment>
    <comment ref="E767" authorId="0">
      <text>
        <r>
          <rPr>
            <sz val="9"/>
            <color indexed="81"/>
            <rFont val="Tahoma"/>
            <charset val="1"/>
          </rPr>
          <t>Identify potential threats to operating systems and the security features design to guard against them.</t>
        </r>
      </text>
    </comment>
    <comment ref="E770" authorId="0">
      <text>
        <r>
          <rPr>
            <sz val="9"/>
            <color indexed="81"/>
            <rFont val="Tahoma"/>
            <charset val="1"/>
          </rPr>
          <t>Explain the concept of a logical layer.</t>
        </r>
      </text>
    </comment>
    <comment ref="E771" authorId="0">
      <text>
        <r>
          <rPr>
            <sz val="9"/>
            <color indexed="81"/>
            <rFont val="Tahoma"/>
            <charset val="1"/>
          </rPr>
          <t>Explain the benefits of building abstract layers in hierarchical fashion.</t>
        </r>
      </text>
    </comment>
    <comment ref="E772" authorId="0">
      <text>
        <r>
          <rPr>
            <sz val="9"/>
            <color indexed="81"/>
            <rFont val="Tahoma"/>
            <charset val="1"/>
          </rPr>
          <t>Describe the value of APIs and middleware.</t>
        </r>
      </text>
    </comment>
    <comment ref="E773" authorId="0">
      <text>
        <r>
          <rPr>
            <sz val="9"/>
            <color indexed="81"/>
            <rFont val="Tahoma"/>
            <charset val="1"/>
          </rPr>
          <t>Describe how computing resources are used by application software and managed by system software.</t>
        </r>
      </text>
    </comment>
    <comment ref="E774" authorId="0">
      <text>
        <r>
          <rPr>
            <sz val="9"/>
            <color indexed="81"/>
            <rFont val="Tahoma"/>
            <charset val="1"/>
          </rPr>
          <t>Contrast kernel and user mode in an operating system.</t>
        </r>
      </text>
    </comment>
    <comment ref="E775" authorId="0">
      <text>
        <r>
          <rPr>
            <sz val="9"/>
            <color indexed="81"/>
            <rFont val="Tahoma"/>
            <charset val="1"/>
          </rPr>
          <t>Discuss the advantages and disadvantages of using interrupt processing.</t>
        </r>
      </text>
    </comment>
    <comment ref="E776" authorId="0">
      <text>
        <r>
          <rPr>
            <sz val="9"/>
            <color indexed="81"/>
            <rFont val="Tahoma"/>
            <charset val="1"/>
          </rPr>
          <t>Explain the use of a device list and driver I/O queue.</t>
        </r>
      </text>
    </comment>
    <comment ref="E779" authorId="0">
      <text>
        <r>
          <rPr>
            <sz val="9"/>
            <color indexed="81"/>
            <rFont val="Tahoma"/>
            <charset val="1"/>
          </rPr>
          <t>Describe the need for concurrency within the framework of an operating system.</t>
        </r>
      </text>
    </comment>
    <comment ref="E780" authorId="0">
      <text>
        <r>
          <rPr>
            <sz val="9"/>
            <color indexed="81"/>
            <rFont val="Tahoma"/>
            <charset val="1"/>
          </rPr>
          <t>Demonstrate the potential run-time problems arising from the concurrent operation of many separate tasks.</t>
        </r>
      </text>
    </comment>
    <comment ref="E781" authorId="0">
      <text>
        <r>
          <rPr>
            <sz val="9"/>
            <color indexed="81"/>
            <rFont val="Tahoma"/>
            <charset val="1"/>
          </rPr>
          <t>Summarize the range of mechanisms that can be employed at the operating system level to realize concurrent systems and describe the benefits of each.</t>
        </r>
      </text>
    </comment>
    <comment ref="E782" authorId="0">
      <text>
        <r>
          <rPr>
            <sz val="9"/>
            <color indexed="81"/>
            <rFont val="Tahoma"/>
            <charset val="1"/>
          </rPr>
          <t>Explain the different states that a task may pass through and the data structures needed to support the management of many tasks.</t>
        </r>
      </text>
    </comment>
    <comment ref="E783" authorId="0">
      <text>
        <r>
          <rPr>
            <sz val="9"/>
            <color indexed="81"/>
            <rFont val="Tahoma"/>
            <charset val="1"/>
          </rPr>
          <t>Summarize techniques for achieving synchronization in an operating system (eg, describe how to implement a semaphore using OS primitives).</t>
        </r>
      </text>
    </comment>
    <comment ref="E784" authorId="0">
      <text>
        <r>
          <rPr>
            <sz val="9"/>
            <color indexed="81"/>
            <rFont val="Tahoma"/>
            <charset val="1"/>
          </rPr>
          <t>Describe reasons for using interrupts, dispatching, and context switching to support concurrency in an operating system.</t>
        </r>
      </text>
    </comment>
    <comment ref="E785" authorId="0">
      <text>
        <r>
          <rPr>
            <sz val="9"/>
            <color indexed="81"/>
            <rFont val="Tahoma"/>
            <charset val="1"/>
          </rPr>
          <t>Create state and transition diagrams for simple problem domains.</t>
        </r>
      </text>
    </comment>
    <comment ref="E788" authorId="0">
      <text>
        <r>
          <rPr>
            <sz val="9"/>
            <color indexed="81"/>
            <rFont val="Tahoma"/>
            <charset val="1"/>
          </rPr>
          <t>Compare and contrast the common algorithms used for both preemptive and non-preemptive scheduling of tasks in operating systems, such as priority, performance comparison, and fair-share schemes.</t>
        </r>
      </text>
    </comment>
    <comment ref="E789" authorId="0">
      <text>
        <r>
          <rPr>
            <sz val="9"/>
            <color indexed="81"/>
            <rFont val="Tahoma"/>
            <charset val="1"/>
          </rPr>
          <t>Describe relationships between scheduling algorithms and application domains.</t>
        </r>
      </text>
    </comment>
    <comment ref="E790" authorId="0">
      <text>
        <r>
          <rPr>
            <sz val="9"/>
            <color indexed="81"/>
            <rFont val="Tahoma"/>
            <charset val="1"/>
          </rPr>
          <t>Discuss the types of processor scheduling such as short-term, medium-term, long-term, and I/O.</t>
        </r>
      </text>
    </comment>
    <comment ref="E791" authorId="0">
      <text>
        <r>
          <rPr>
            <sz val="9"/>
            <color indexed="81"/>
            <rFont val="Tahoma"/>
            <charset val="1"/>
          </rPr>
          <t>Describe the difference between processes and threads.</t>
        </r>
      </text>
    </comment>
    <comment ref="E792" authorId="0">
      <text>
        <r>
          <rPr>
            <sz val="9"/>
            <color indexed="81"/>
            <rFont val="Tahoma"/>
            <charset val="1"/>
          </rPr>
          <t>Compare and contrast static and dynamic approaches to real-time scheduling.</t>
        </r>
      </text>
    </comment>
    <comment ref="E793" authorId="0">
      <text>
        <r>
          <rPr>
            <sz val="9"/>
            <color indexed="81"/>
            <rFont val="Tahoma"/>
            <charset val="1"/>
          </rPr>
          <t>Discuss the need for preemption and deadline scheduling.</t>
        </r>
      </text>
    </comment>
    <comment ref="E794" authorId="0">
      <text>
        <r>
          <rPr>
            <sz val="9"/>
            <color indexed="81"/>
            <rFont val="Tahoma"/>
            <charset val="1"/>
          </rPr>
          <t>Identify ways that the logic embodied in scheduling algorithms are applicable to other domains, such as disk I/O, network scheduling, project scheduling, and problems beyond computing.</t>
        </r>
      </text>
    </comment>
    <comment ref="E797" authorId="0">
      <text>
        <r>
          <rPr>
            <sz val="9"/>
            <color indexed="81"/>
            <rFont val="Tahoma"/>
            <charset val="1"/>
          </rPr>
          <t>Explain memory hierarchy and cost-performance trade-offs.</t>
        </r>
      </text>
    </comment>
    <comment ref="E798" authorId="0">
      <text>
        <r>
          <rPr>
            <sz val="9"/>
            <color indexed="81"/>
            <rFont val="Tahoma"/>
            <charset val="1"/>
          </rPr>
          <t>Summarize the principles of virtual memory as applied to caching and paging.</t>
        </r>
      </text>
    </comment>
    <comment ref="E799" authorId="0">
      <text>
        <r>
          <rPr>
            <sz val="9"/>
            <color indexed="81"/>
            <rFont val="Tahoma"/>
            <charset val="1"/>
          </rPr>
          <t>Evaluate the trade-offs in terms of memory size (main memory, cache memory, auxiliary memory) and processor speed.</t>
        </r>
      </text>
    </comment>
    <comment ref="E800" authorId="0">
      <text>
        <r>
          <rPr>
            <sz val="9"/>
            <color indexed="81"/>
            <rFont val="Tahoma"/>
            <charset val="1"/>
          </rPr>
          <t>Defend the different ways of allocating memory to tasks, citing the relative merits of each.</t>
        </r>
      </text>
    </comment>
    <comment ref="E801" authorId="0">
      <text>
        <r>
          <rPr>
            <sz val="9"/>
            <color indexed="81"/>
            <rFont val="Tahoma"/>
            <charset val="1"/>
          </rPr>
          <t>Describe the reason for and use of cache memory (performance and proximity, different dimension of how caches complicate isolation and VM abstraction).</t>
        </r>
      </text>
    </comment>
    <comment ref="E802" authorId="0">
      <text>
        <r>
          <rPr>
            <sz val="9"/>
            <color indexed="81"/>
            <rFont val="Tahoma"/>
            <charset val="1"/>
          </rPr>
          <t>Discuss the concept of thrashing, both in terms of the reasons it occurs and the techniques used to recognize and manage the problem.</t>
        </r>
      </text>
    </comment>
    <comment ref="E805" authorId="0">
      <text>
        <r>
          <rPr>
            <sz val="9"/>
            <color indexed="81"/>
            <rFont val="Tahoma"/>
            <charset val="1"/>
          </rPr>
          <t>Articulate the need for protection and security in an OS (cross reference IAS/Security Architecture and Systems Administration/Investigating Operating Systems Security for various systems).</t>
        </r>
      </text>
    </comment>
    <comment ref="E806" authorId="0">
      <text>
        <r>
          <rPr>
            <sz val="9"/>
            <color indexed="81"/>
            <rFont val="Tahoma"/>
            <charset val="1"/>
          </rPr>
          <t>Summarize the features and limitations of an operating system used to provide protection and security (cross reference IAS/Security Architecture and Systems Administration).</t>
        </r>
      </text>
    </comment>
    <comment ref="E807" authorId="0">
      <text>
        <r>
          <rPr>
            <sz val="9"/>
            <color indexed="81"/>
            <rFont val="Tahoma"/>
            <charset val="1"/>
          </rPr>
          <t>Explain the mechanisms available in an OS to control access to resources (cross reference IAS/Security Architecture and Systems Administration/Access Control/Configuring systems to operate securely as an IT system).</t>
        </r>
      </text>
    </comment>
    <comment ref="E808" authorId="0">
      <text>
        <r>
          <rPr>
            <sz val="9"/>
            <color indexed="81"/>
            <rFont val="Tahoma"/>
            <charset val="1"/>
          </rPr>
          <t>Carry out simple system administration tasks according to a security policy, for example creating accounts, setting permissions, applying patches, and arranging for regular backups (cross reference IAS/Security Architecture and Systems Administration ).</t>
        </r>
      </text>
    </comment>
    <comment ref="E811" authorId="0">
      <text>
        <r>
          <rPr>
            <sz val="9"/>
            <color indexed="81"/>
            <rFont val="Tahoma"/>
            <charset val="1"/>
          </rPr>
          <t>Explain the concept of virtual memory and how it is realized in hardware and software.</t>
        </r>
      </text>
    </comment>
    <comment ref="E812" authorId="0">
      <text>
        <r>
          <rPr>
            <sz val="9"/>
            <color indexed="81"/>
            <rFont val="Tahoma"/>
            <charset val="1"/>
          </rPr>
          <t>Differentiate emulation and isolation.</t>
        </r>
      </text>
    </comment>
    <comment ref="E813" authorId="0">
      <text>
        <r>
          <rPr>
            <sz val="9"/>
            <color indexed="81"/>
            <rFont val="Tahoma"/>
            <charset val="1"/>
          </rPr>
          <t>Evaluate virtualization trade-offs.</t>
        </r>
      </text>
    </comment>
    <comment ref="E814" authorId="0">
      <text>
        <r>
          <rPr>
            <sz val="9"/>
            <color indexed="81"/>
            <rFont val="Tahoma"/>
            <charset val="1"/>
          </rPr>
          <t>Discuss hypervisors and the need for them in conjunction with different types of hypervisors.</t>
        </r>
      </text>
    </comment>
    <comment ref="E817" authorId="0">
      <text>
        <r>
          <rPr>
            <sz val="9"/>
            <color indexed="81"/>
            <rFont val="Tahoma"/>
            <charset val="1"/>
          </rPr>
          <t>Explain the key difference between serial and parallel devices and identify the conditions in which each is appropriate.</t>
        </r>
      </text>
    </comment>
    <comment ref="E818" authorId="0">
      <text>
        <r>
          <rPr>
            <sz val="9"/>
            <color indexed="81"/>
            <rFont val="Tahoma"/>
            <charset val="1"/>
          </rPr>
          <t>Identify the relationship between the physical hardware and the virtual devices maintained by the operating system.</t>
        </r>
      </text>
    </comment>
    <comment ref="E819" authorId="0">
      <text>
        <r>
          <rPr>
            <sz val="9"/>
            <color indexed="81"/>
            <rFont val="Tahoma"/>
            <charset val="1"/>
          </rPr>
          <t>Explain buffering and describe strategies for implementing it.</t>
        </r>
      </text>
    </comment>
    <comment ref="E820" authorId="0">
      <text>
        <r>
          <rPr>
            <sz val="9"/>
            <color indexed="81"/>
            <rFont val="Tahoma"/>
            <charset val="1"/>
          </rPr>
          <t>Differentiate the mechanisms used in interfacing a range of devices (including hand-held devices, networks, multimedia) to a computer and explain the implications of these for the design of an operating system.</t>
        </r>
      </text>
    </comment>
    <comment ref="E821" authorId="0">
      <text>
        <r>
          <rPr>
            <sz val="9"/>
            <color indexed="81"/>
            <rFont val="Tahoma"/>
            <charset val="1"/>
          </rPr>
          <t>Describe the advantages and disadvantages of direct memory access and discuss the circumstances in which its use is warranted.</t>
        </r>
      </text>
    </comment>
    <comment ref="E822" authorId="0">
      <text>
        <r>
          <rPr>
            <sz val="9"/>
            <color indexed="81"/>
            <rFont val="Tahoma"/>
            <charset val="1"/>
          </rPr>
          <t>Identify the requirements for failure recovery.</t>
        </r>
      </text>
    </comment>
    <comment ref="E823" authorId="0">
      <text>
        <r>
          <rPr>
            <sz val="9"/>
            <color indexed="81"/>
            <rFont val="Tahoma"/>
            <charset val="1"/>
          </rPr>
          <t>Implement a simple device driver for a range of possible devices.</t>
        </r>
      </text>
    </comment>
    <comment ref="E826" authorId="0">
      <text>
        <r>
          <rPr>
            <sz val="9"/>
            <color indexed="81"/>
            <rFont val="Tahoma"/>
            <charset val="1"/>
          </rPr>
          <t>Describe the choices to be made in designing file systems.</t>
        </r>
      </text>
    </comment>
    <comment ref="E827" authorId="0">
      <text>
        <r>
          <rPr>
            <sz val="9"/>
            <color indexed="81"/>
            <rFont val="Tahoma"/>
            <charset val="1"/>
          </rPr>
          <t>Compare and contrast different approaches to file organization, recognizing the strengths and weaknesses of each.</t>
        </r>
      </text>
    </comment>
    <comment ref="E828" authorId="0">
      <text>
        <r>
          <rPr>
            <sz val="9"/>
            <color indexed="81"/>
            <rFont val="Tahoma"/>
            <charset val="1"/>
          </rPr>
          <t>Summarize how hardware developments have led to changes in the priorities for the design and the management of file systems.</t>
        </r>
      </text>
    </comment>
    <comment ref="E829" authorId="0">
      <text>
        <r>
          <rPr>
            <sz val="9"/>
            <color indexed="81"/>
            <rFont val="Tahoma"/>
            <charset val="1"/>
          </rPr>
          <t>Summarize the use of journaling and how log-structured file systems enhance fault tolerance.</t>
        </r>
      </text>
    </comment>
    <comment ref="E832" authorId="0">
      <text>
        <r>
          <rPr>
            <sz val="9"/>
            <color indexed="81"/>
            <rFont val="Tahoma"/>
            <charset val="1"/>
          </rPr>
          <t>Describe what makes a system a real-time system.</t>
        </r>
      </text>
    </comment>
    <comment ref="E833" authorId="0">
      <text>
        <r>
          <rPr>
            <sz val="9"/>
            <color indexed="81"/>
            <rFont val="Tahoma"/>
            <charset val="1"/>
          </rPr>
          <t>Explain the presence of and describe the characteristics of latency in real-time systems.</t>
        </r>
      </text>
    </comment>
    <comment ref="E834" authorId="0">
      <text>
        <r>
          <rPr>
            <sz val="9"/>
            <color indexed="81"/>
            <rFont val="Tahoma"/>
            <charset val="1"/>
          </rPr>
          <t>Summarize special concerns that real-time systems present, including risk, and how these concerns are addressed.</t>
        </r>
      </text>
    </comment>
    <comment ref="E837" authorId="0">
      <text>
        <r>
          <rPr>
            <sz val="9"/>
            <color indexed="81"/>
            <rFont val="Tahoma"/>
            <charset val="1"/>
          </rPr>
          <t>Explain the relevance of the terms fault tolerance, reliability, and availability.</t>
        </r>
      </text>
    </comment>
    <comment ref="E838" authorId="0">
      <text>
        <r>
          <rPr>
            <sz val="9"/>
            <color indexed="81"/>
            <rFont val="Tahoma"/>
            <charset val="1"/>
          </rPr>
          <t>Outline the range of methods for implementing fault tolerance in an operating system.</t>
        </r>
      </text>
    </comment>
    <comment ref="E839" authorId="0">
      <text>
        <r>
          <rPr>
            <sz val="9"/>
            <color indexed="81"/>
            <rFont val="Tahoma"/>
            <charset val="1"/>
          </rPr>
          <t>Explain how an operating system can continue functioning after a fault occurs.</t>
        </r>
      </text>
    </comment>
    <comment ref="E842" authorId="0">
      <text>
        <r>
          <rPr>
            <sz val="9"/>
            <color indexed="81"/>
            <rFont val="Tahoma"/>
            <charset val="1"/>
          </rPr>
          <t>Describe the performance measurements used to determine how a system performs.</t>
        </r>
      </text>
    </comment>
    <comment ref="E843" authorId="0">
      <text>
        <r>
          <rPr>
            <sz val="9"/>
            <color indexed="81"/>
            <rFont val="Tahoma"/>
            <charset val="1"/>
          </rPr>
          <t>Explain the main evaluation models used to evaluate a system.</t>
        </r>
      </text>
    </comment>
    <comment ref="E846" authorId="0">
      <text>
        <r>
          <rPr>
            <sz val="9"/>
            <color indexed="81"/>
            <rFont val="Tahoma"/>
            <charset val="1"/>
          </rPr>
          <t>Describe how platform-based development differs from general purpose programming.</t>
        </r>
      </text>
    </comment>
    <comment ref="E847" authorId="0">
      <text>
        <r>
          <rPr>
            <sz val="9"/>
            <color indexed="81"/>
            <rFont val="Tahoma"/>
            <charset val="1"/>
          </rPr>
          <t>List characteristics of platform languages.</t>
        </r>
      </text>
    </comment>
    <comment ref="E848" authorId="0">
      <text>
        <r>
          <rPr>
            <sz val="9"/>
            <color indexed="81"/>
            <rFont val="Tahoma"/>
            <charset val="1"/>
          </rPr>
          <t>Write and execute a simple platform-based program.</t>
        </r>
      </text>
    </comment>
    <comment ref="E849" authorId="0">
      <text>
        <r>
          <rPr>
            <sz val="9"/>
            <color indexed="81"/>
            <rFont val="Tahoma"/>
            <charset val="1"/>
          </rPr>
          <t>List the advantages and disadvantages of programming with platform constraints.</t>
        </r>
      </text>
    </comment>
    <comment ref="E852" authorId="0">
      <text>
        <r>
          <rPr>
            <sz val="9"/>
            <color indexed="81"/>
            <rFont val="Tahoma"/>
            <charset val="1"/>
          </rPr>
          <t>Design and Implement a simple web application.</t>
        </r>
      </text>
    </comment>
    <comment ref="E853" authorId="0">
      <text>
        <r>
          <rPr>
            <sz val="9"/>
            <color indexed="81"/>
            <rFont val="Tahoma"/>
            <charset val="1"/>
          </rPr>
          <t>Describe the constraints that the web puts on developers.</t>
        </r>
      </text>
    </comment>
    <comment ref="E854" authorId="0">
      <text>
        <r>
          <rPr>
            <sz val="9"/>
            <color indexed="81"/>
            <rFont val="Tahoma"/>
            <charset val="1"/>
          </rPr>
          <t>Compare and contrast web programming with general purpose programming.</t>
        </r>
      </text>
    </comment>
    <comment ref="E855" authorId="0">
      <text>
        <r>
          <rPr>
            <sz val="9"/>
            <color indexed="81"/>
            <rFont val="Tahoma"/>
            <charset val="1"/>
          </rPr>
          <t>Describe the differences between Software-as-a-Service and traditional software products.</t>
        </r>
      </text>
    </comment>
    <comment ref="E856" authorId="0">
      <text>
        <r>
          <rPr>
            <sz val="9"/>
            <color indexed="81"/>
            <rFont val="Tahoma"/>
            <charset val="1"/>
          </rPr>
          <t>Discuss how web standards impact software development.</t>
        </r>
      </text>
    </comment>
    <comment ref="E857" authorId="0">
      <text>
        <r>
          <rPr>
            <sz val="9"/>
            <color indexed="81"/>
            <rFont val="Tahoma"/>
            <charset val="1"/>
          </rPr>
          <t>Review an existing web application against a current web standard.</t>
        </r>
      </text>
    </comment>
    <comment ref="E860" authorId="0">
      <text>
        <r>
          <rPr>
            <sz val="9"/>
            <color indexed="81"/>
            <rFont val="Tahoma"/>
            <charset val="1"/>
          </rPr>
          <t>Design and implement a mobile application for a given mobile platform.</t>
        </r>
      </text>
    </comment>
    <comment ref="E861" authorId="0">
      <text>
        <r>
          <rPr>
            <sz val="9"/>
            <color indexed="81"/>
            <rFont val="Tahoma"/>
            <charset val="1"/>
          </rPr>
          <t>Discuss the constraints that mobile platforms put on developers.</t>
        </r>
      </text>
    </comment>
    <comment ref="E862" authorId="0">
      <text>
        <r>
          <rPr>
            <sz val="9"/>
            <color indexed="81"/>
            <rFont val="Tahoma"/>
            <charset val="1"/>
          </rPr>
          <t>Discuss the performance vs power tradeoff.</t>
        </r>
      </text>
    </comment>
    <comment ref="E863" authorId="0">
      <text>
        <r>
          <rPr>
            <sz val="9"/>
            <color indexed="81"/>
            <rFont val="Tahoma"/>
            <charset val="1"/>
          </rPr>
          <t>Compare and Contrast mobile programming with general purpose programming.</t>
        </r>
      </text>
    </comment>
    <comment ref="E866" authorId="0">
      <text>
        <r>
          <rPr>
            <sz val="9"/>
            <color indexed="81"/>
            <rFont val="Tahoma"/>
            <charset val="1"/>
          </rPr>
          <t>Design and implement an industrial application on a given platform (eg, using Lego Mindstorms or Matlab).</t>
        </r>
      </text>
    </comment>
    <comment ref="E867" authorId="0">
      <text>
        <r>
          <rPr>
            <sz val="9"/>
            <color indexed="81"/>
            <rFont val="Tahoma"/>
            <charset val="1"/>
          </rPr>
          <t>Compare and contrast domain specific languages with general purpose programming languages.</t>
        </r>
      </text>
    </comment>
    <comment ref="E868" authorId="0">
      <text>
        <r>
          <rPr>
            <sz val="9"/>
            <color indexed="81"/>
            <rFont val="Tahoma"/>
            <charset val="1"/>
          </rPr>
          <t>Discuss the constraints that a given industrial platforms impose on developers.</t>
        </r>
      </text>
    </comment>
    <comment ref="E871" authorId="0">
      <text>
        <r>
          <rPr>
            <sz val="9"/>
            <color indexed="81"/>
            <rFont val="Tahoma"/>
            <charset val="1"/>
          </rPr>
          <t>Design and Implement a simple application on a game platform.</t>
        </r>
      </text>
    </comment>
    <comment ref="E872" authorId="0">
      <text>
        <r>
          <rPr>
            <sz val="9"/>
            <color indexed="81"/>
            <rFont val="Tahoma"/>
            <charset val="1"/>
          </rPr>
          <t>Describe the constraints that game platforms impose on developers.</t>
        </r>
      </text>
    </comment>
    <comment ref="E873" authorId="0">
      <text>
        <r>
          <rPr>
            <sz val="9"/>
            <color indexed="81"/>
            <rFont val="Tahoma"/>
            <charset val="1"/>
          </rPr>
          <t>Compare and contrast game programming with general purpose programming.</t>
        </r>
      </text>
    </comment>
    <comment ref="E876" authorId="0">
      <text>
        <r>
          <rPr>
            <sz val="9"/>
            <color indexed="81"/>
            <rFont val="Tahoma"/>
            <charset val="1"/>
          </rPr>
          <t>Distinguish using computational resources for a faster answer from managing efficient access to a shared resource.</t>
        </r>
      </text>
    </comment>
    <comment ref="E877" authorId="0">
      <text>
        <r>
          <rPr>
            <sz val="9"/>
            <color indexed="81"/>
            <rFont val="Tahoma"/>
            <charset val="1"/>
          </rPr>
          <t>Distinguish multiple sufficient programming constructs for synchronization that may be inter-implementable but have complementary advantages.</t>
        </r>
      </text>
    </comment>
    <comment ref="E878" authorId="0">
      <text>
        <r>
          <rPr>
            <sz val="9"/>
            <color indexed="81"/>
            <rFont val="Tahoma"/>
            <charset val="1"/>
          </rPr>
          <t>Distinguish data races from higher level races.</t>
        </r>
      </text>
    </comment>
    <comment ref="E881" authorId="0">
      <text>
        <r>
          <rPr>
            <sz val="9"/>
            <color indexed="81"/>
            <rFont val="Tahoma"/>
            <charset val="1"/>
          </rPr>
          <t>Explain why synchronization is necessary in a specific parallel program.</t>
        </r>
      </text>
    </comment>
    <comment ref="E882" authorId="0">
      <text>
        <r>
          <rPr>
            <sz val="9"/>
            <color indexed="81"/>
            <rFont val="Tahoma"/>
            <charset val="1"/>
          </rPr>
          <t>Identify opportunities to partition a serial program into independent parallel modules.</t>
        </r>
      </text>
    </comment>
    <comment ref="E883" authorId="0">
      <text>
        <r>
          <rPr>
            <sz val="9"/>
            <color indexed="81"/>
            <rFont val="Tahoma"/>
            <charset val="1"/>
          </rPr>
          <t>Write a correct and scalable parallel algorithm.</t>
        </r>
      </text>
    </comment>
    <comment ref="E884" authorId="0">
      <text>
        <r>
          <rPr>
            <sz val="9"/>
            <color indexed="81"/>
            <rFont val="Tahoma"/>
            <charset val="1"/>
          </rPr>
          <t>Parallelize an algorithm by applying task-based decomposition.</t>
        </r>
      </text>
    </comment>
    <comment ref="E885" authorId="0">
      <text>
        <r>
          <rPr>
            <sz val="9"/>
            <color indexed="81"/>
            <rFont val="Tahoma"/>
            <charset val="1"/>
          </rPr>
          <t>Parallelize an algorithm by applying data-parallel decomposition.</t>
        </r>
      </text>
    </comment>
    <comment ref="E886" authorId="0">
      <text>
        <r>
          <rPr>
            <sz val="9"/>
            <color indexed="81"/>
            <rFont val="Tahoma"/>
            <charset val="1"/>
          </rPr>
          <t>Write a program using actors and/or reactive processes.</t>
        </r>
      </text>
    </comment>
    <comment ref="E889" authorId="0">
      <text>
        <r>
          <rPr>
            <sz val="9"/>
            <color indexed="81"/>
            <rFont val="Tahoma"/>
            <charset val="1"/>
          </rPr>
          <t>Use mutual exclusion to avoid a given race condition.</t>
        </r>
      </text>
    </comment>
    <comment ref="E890" authorId="0">
      <text>
        <r>
          <rPr>
            <sz val="9"/>
            <color indexed="81"/>
            <rFont val="Tahoma"/>
            <charset val="1"/>
          </rPr>
          <t>Give an example of an ordering of accesses among concurrent activities (eg, program with a data race) that is not sequentially consistent.</t>
        </r>
      </text>
    </comment>
    <comment ref="E891" authorId="0">
      <text>
        <r>
          <rPr>
            <sz val="9"/>
            <color indexed="81"/>
            <rFont val="Tahoma"/>
            <charset val="1"/>
          </rPr>
          <t>Give an example of a scenario in which blocking message sends can deadlock.</t>
        </r>
      </text>
    </comment>
    <comment ref="E892" authorId="0">
      <text>
        <r>
          <rPr>
            <sz val="9"/>
            <color indexed="81"/>
            <rFont val="Tahoma"/>
            <charset val="1"/>
          </rPr>
          <t>Explain when and why multicast or event-based messaging can be preferable to alternatives.</t>
        </r>
      </text>
    </comment>
    <comment ref="E893" authorId="0">
      <text>
        <r>
          <rPr>
            <sz val="9"/>
            <color indexed="81"/>
            <rFont val="Tahoma"/>
            <charset val="1"/>
          </rPr>
          <t>Write a program that correctly terminates when all of a set of concurrent tasks have completed.</t>
        </r>
      </text>
    </comment>
    <comment ref="E894" authorId="0">
      <text>
        <r>
          <rPr>
            <sz val="9"/>
            <color indexed="81"/>
            <rFont val="Tahoma"/>
            <charset val="1"/>
          </rPr>
          <t>Use a properly synchronized queue to buffer data passed among activities.</t>
        </r>
      </text>
    </comment>
    <comment ref="E895" authorId="0">
      <text>
        <r>
          <rPr>
            <sz val="9"/>
            <color indexed="81"/>
            <rFont val="Tahoma"/>
            <charset val="1"/>
          </rPr>
          <t>Explain why checks for preconditions, and actions based on these checks, must share the same unit of atomicity to be effective.</t>
        </r>
      </text>
    </comment>
    <comment ref="E896" authorId="0">
      <text>
        <r>
          <rPr>
            <sz val="9"/>
            <color indexed="81"/>
            <rFont val="Tahoma"/>
            <charset val="1"/>
          </rPr>
          <t>Write a test program that can reveal a concurrent programming error; for example, missing an update when two activities both try to increment a variable.</t>
        </r>
      </text>
    </comment>
    <comment ref="E897" authorId="0">
      <text>
        <r>
          <rPr>
            <sz val="9"/>
            <color indexed="81"/>
            <rFont val="Tahoma"/>
            <charset val="1"/>
          </rPr>
          <t>Describe at least one design technique for avoiding liveness failures in programs using multiple locks or semaphores.</t>
        </r>
      </text>
    </comment>
    <comment ref="E898" authorId="0">
      <text>
        <r>
          <rPr>
            <sz val="9"/>
            <color indexed="81"/>
            <rFont val="Tahoma"/>
            <charset val="1"/>
          </rPr>
          <t>Describe the relative merits of optimistic versus conservative concurrency control under different rates of contention among updates.</t>
        </r>
      </text>
    </comment>
    <comment ref="E899" authorId="0">
      <text>
        <r>
          <rPr>
            <sz val="9"/>
            <color indexed="81"/>
            <rFont val="Tahoma"/>
            <charset val="1"/>
          </rPr>
          <t>Give an example of a scenario in which an attempted optimistic update may never complete.</t>
        </r>
      </text>
    </comment>
    <comment ref="E900" authorId="0">
      <text>
        <r>
          <rPr>
            <sz val="9"/>
            <color indexed="81"/>
            <rFont val="Tahoma"/>
            <charset val="1"/>
          </rPr>
          <t>Use semaphores or condition variables to block threads until a necessary precondition holds.</t>
        </r>
      </text>
    </comment>
    <comment ref="E903" authorId="0">
      <text>
        <r>
          <rPr>
            <sz val="9"/>
            <color indexed="81"/>
            <rFont val="Tahoma"/>
            <charset val="1"/>
          </rPr>
          <t>Define “critical path”, “work”, and “span”.</t>
        </r>
      </text>
    </comment>
    <comment ref="E904" authorId="0">
      <text>
        <r>
          <rPr>
            <sz val="9"/>
            <color indexed="81"/>
            <rFont val="Tahoma"/>
            <charset val="1"/>
          </rPr>
          <t>Compute the work and span, and determine the critical path with respect to a parallel execution diagram.</t>
        </r>
      </text>
    </comment>
    <comment ref="E905" authorId="0">
      <text>
        <r>
          <rPr>
            <sz val="9"/>
            <color indexed="81"/>
            <rFont val="Tahoma"/>
            <charset val="1"/>
          </rPr>
          <t>Define “speed-up” and explain the notion of an algorithm’s scalability in this regard.</t>
        </r>
      </text>
    </comment>
    <comment ref="E906" authorId="0">
      <text>
        <r>
          <rPr>
            <sz val="9"/>
            <color indexed="81"/>
            <rFont val="Tahoma"/>
            <charset val="1"/>
          </rPr>
          <t>Identify independent tasks in a program that may be parallelized.</t>
        </r>
      </text>
    </comment>
    <comment ref="E907" authorId="0">
      <text>
        <r>
          <rPr>
            <sz val="9"/>
            <color indexed="81"/>
            <rFont val="Tahoma"/>
            <charset val="1"/>
          </rPr>
          <t>Characterize features of a workload that allow or prevent it from being naturally parallelized.</t>
        </r>
      </text>
    </comment>
    <comment ref="E908" authorId="0">
      <text>
        <r>
          <rPr>
            <sz val="9"/>
            <color indexed="81"/>
            <rFont val="Tahoma"/>
            <charset val="1"/>
          </rPr>
          <t>Implement a parallel divide-and-conquer (and/or graph algorithm) and empirically measure its performance relative to its sequential analog.</t>
        </r>
      </text>
    </comment>
    <comment ref="E909" authorId="0">
      <text>
        <r>
          <rPr>
            <sz val="9"/>
            <color indexed="81"/>
            <rFont val="Tahoma"/>
            <charset val="1"/>
          </rPr>
          <t>Decompose a problem (eg, counting the number of occurrences of some word in a document) via map and reduce operations.</t>
        </r>
      </text>
    </comment>
    <comment ref="E910" authorId="0">
      <text>
        <r>
          <rPr>
            <sz val="9"/>
            <color indexed="81"/>
            <rFont val="Tahoma"/>
            <charset val="1"/>
          </rPr>
          <t>Provide an example of a problem that fits the producer-consumer paradigm.</t>
        </r>
      </text>
    </comment>
    <comment ref="E911" authorId="0">
      <text>
        <r>
          <rPr>
            <sz val="9"/>
            <color indexed="81"/>
            <rFont val="Tahoma"/>
            <charset val="1"/>
          </rPr>
          <t>Give examples of problems where pipelining would be an effective means of parallelization.</t>
        </r>
      </text>
    </comment>
    <comment ref="E912" authorId="0">
      <text>
        <r>
          <rPr>
            <sz val="9"/>
            <color indexed="81"/>
            <rFont val="Tahoma"/>
            <charset val="1"/>
          </rPr>
          <t>Implement a parallel matrix algorithm.</t>
        </r>
      </text>
    </comment>
    <comment ref="E913" authorId="0">
      <text>
        <r>
          <rPr>
            <sz val="9"/>
            <color indexed="81"/>
            <rFont val="Tahoma"/>
            <charset val="1"/>
          </rPr>
          <t>Identify issues that arise in producer-consumer algorithms and mechanisms that may be used for addressing them.</t>
        </r>
      </text>
    </comment>
    <comment ref="E916" authorId="0">
      <text>
        <r>
          <rPr>
            <sz val="9"/>
            <color indexed="81"/>
            <rFont val="Tahoma"/>
            <charset val="1"/>
          </rPr>
          <t>Explain the differences between shared and distributed memory.</t>
        </r>
      </text>
    </comment>
    <comment ref="E917" authorId="0">
      <text>
        <r>
          <rPr>
            <sz val="9"/>
            <color indexed="81"/>
            <rFont val="Tahoma"/>
            <charset val="1"/>
          </rPr>
          <t>Describe the SMP architecture and note its key features.</t>
        </r>
      </text>
    </comment>
    <comment ref="E918" authorId="0">
      <text>
        <r>
          <rPr>
            <sz val="9"/>
            <color indexed="81"/>
            <rFont val="Tahoma"/>
            <charset val="1"/>
          </rPr>
          <t>Characterize the kinds of tasks that are a natural match for SIMD machines.</t>
        </r>
      </text>
    </comment>
    <comment ref="E919" authorId="0">
      <text>
        <r>
          <rPr>
            <sz val="9"/>
            <color indexed="81"/>
            <rFont val="Tahoma"/>
            <charset val="1"/>
          </rPr>
          <t>Describe the advantages and limitations of GPUs vs CPUs.</t>
        </r>
      </text>
    </comment>
    <comment ref="E920" authorId="0">
      <text>
        <r>
          <rPr>
            <sz val="9"/>
            <color indexed="81"/>
            <rFont val="Tahoma"/>
            <charset val="1"/>
          </rPr>
          <t>Explain the features of each classification in Flynn’s taxonomy.</t>
        </r>
      </text>
    </comment>
    <comment ref="E921" authorId="0">
      <text>
        <r>
          <rPr>
            <sz val="9"/>
            <color indexed="81"/>
            <rFont val="Tahoma"/>
            <charset val="1"/>
          </rPr>
          <t>Describe assembly-level support for atomic operations.</t>
        </r>
      </text>
    </comment>
    <comment ref="E922" authorId="0">
      <text>
        <r>
          <rPr>
            <sz val="9"/>
            <color indexed="81"/>
            <rFont val="Tahoma"/>
            <charset val="1"/>
          </rPr>
          <t>Describe the challenges in maintaining cache coherence.</t>
        </r>
      </text>
    </comment>
    <comment ref="E923" authorId="0">
      <text>
        <r>
          <rPr>
            <sz val="9"/>
            <color indexed="81"/>
            <rFont val="Tahoma"/>
            <charset val="1"/>
          </rPr>
          <t>Describe the key performance challenges in different memory and distributed system topologies.</t>
        </r>
      </text>
    </comment>
    <comment ref="E926" authorId="0">
      <text>
        <r>
          <rPr>
            <sz val="9"/>
            <color indexed="81"/>
            <rFont val="Tahoma"/>
            <charset val="1"/>
          </rPr>
          <t>Detect and correct a load imbalance.</t>
        </r>
      </text>
    </comment>
    <comment ref="E927" authorId="0">
      <text>
        <r>
          <rPr>
            <sz val="9"/>
            <color indexed="81"/>
            <rFont val="Tahoma"/>
            <charset val="1"/>
          </rPr>
          <t>Calculate the implications of Amdahl’s law for a particular parallel algorithm (cross-reference SF/Evaluation for Amdahl’s Law).</t>
        </r>
      </text>
    </comment>
    <comment ref="E928" authorId="0">
      <text>
        <r>
          <rPr>
            <sz val="9"/>
            <color indexed="81"/>
            <rFont val="Tahoma"/>
            <charset val="1"/>
          </rPr>
          <t>Describe how data distribution/layout can affect an algorithm’s communication costs.</t>
        </r>
      </text>
    </comment>
    <comment ref="E929" authorId="0">
      <text>
        <r>
          <rPr>
            <sz val="9"/>
            <color indexed="81"/>
            <rFont val="Tahoma"/>
            <charset val="1"/>
          </rPr>
          <t>Detect and correct an instance of false sharing.</t>
        </r>
      </text>
    </comment>
    <comment ref="E930" authorId="0">
      <text>
        <r>
          <rPr>
            <sz val="9"/>
            <color indexed="81"/>
            <rFont val="Tahoma"/>
            <charset val="1"/>
          </rPr>
          <t>Explain the impact of scheduling on parallel performance.</t>
        </r>
      </text>
    </comment>
    <comment ref="E931" authorId="0">
      <text>
        <r>
          <rPr>
            <sz val="9"/>
            <color indexed="81"/>
            <rFont val="Tahoma"/>
            <charset val="1"/>
          </rPr>
          <t>Explain performance impacts of data locality.</t>
        </r>
      </text>
    </comment>
    <comment ref="E932" authorId="0">
      <text>
        <r>
          <rPr>
            <sz val="9"/>
            <color indexed="81"/>
            <rFont val="Tahoma"/>
            <charset val="1"/>
          </rPr>
          <t>Explain the impact and trade-off related to power usage on parallel performance.</t>
        </r>
      </text>
    </comment>
    <comment ref="E935" authorId="0">
      <text>
        <r>
          <rPr>
            <sz val="9"/>
            <color indexed="81"/>
            <rFont val="Tahoma"/>
            <charset val="1"/>
          </rPr>
          <t>Distinguish network faults from other kinds of failures.</t>
        </r>
      </text>
    </comment>
    <comment ref="E936" authorId="0">
      <text>
        <r>
          <rPr>
            <sz val="9"/>
            <color indexed="81"/>
            <rFont val="Tahoma"/>
            <charset val="1"/>
          </rPr>
          <t>Explain why synchronization constructs such as simple locks are not useful in the presence of distributed faults.</t>
        </r>
      </text>
    </comment>
    <comment ref="E937" authorId="0">
      <text>
        <r>
          <rPr>
            <sz val="9"/>
            <color indexed="81"/>
            <rFont val="Tahoma"/>
            <charset val="1"/>
          </rPr>
          <t>Write a program that performs any required marshalling and conversion into message units, such as packets, to communicate interesting data between two hosts.</t>
        </r>
      </text>
    </comment>
    <comment ref="E938" authorId="0">
      <text>
        <r>
          <rPr>
            <sz val="9"/>
            <color indexed="81"/>
            <rFont val="Tahoma"/>
            <charset val="1"/>
          </rPr>
          <t>Measure the observed throughput and response latency across hosts in a given network.</t>
        </r>
      </text>
    </comment>
    <comment ref="E939" authorId="0">
      <text>
        <r>
          <rPr>
            <sz val="9"/>
            <color indexed="81"/>
            <rFont val="Tahoma"/>
            <charset val="1"/>
          </rPr>
          <t>Explain why no distributed system can be simultaneously consistent, available, and partition tolerant.</t>
        </r>
      </text>
    </comment>
    <comment ref="E940" authorId="0">
      <text>
        <r>
          <rPr>
            <sz val="9"/>
            <color indexed="81"/>
            <rFont val="Tahoma"/>
            <charset val="1"/>
          </rPr>
          <t>Implement a simple server -- for example, a spell checking service.</t>
        </r>
      </text>
    </comment>
    <comment ref="E941" authorId="0">
      <text>
        <r>
          <rPr>
            <sz val="9"/>
            <color indexed="81"/>
            <rFont val="Tahoma"/>
            <charset val="1"/>
          </rPr>
          <t>Explain the tradeoffs among overhead, scalability, and fault tolerance when choosing a stateful v stateless design for a given service.</t>
        </r>
      </text>
    </comment>
    <comment ref="E942" authorId="0">
      <text>
        <r>
          <rPr>
            <sz val="9"/>
            <color indexed="81"/>
            <rFont val="Tahoma"/>
            <charset val="1"/>
          </rPr>
          <t>Describe the scalability challenges associated with a service growing to accommodate many clients, as well as those associated with a service only transiently having many clients.</t>
        </r>
      </text>
    </comment>
    <comment ref="E943" authorId="0">
      <text>
        <r>
          <rPr>
            <sz val="9"/>
            <color indexed="81"/>
            <rFont val="Tahoma"/>
            <charset val="1"/>
          </rPr>
          <t>Give examples of problems for which consensus algorithms such as leader election are required.</t>
        </r>
      </text>
    </comment>
    <comment ref="E946" authorId="0">
      <text>
        <r>
          <rPr>
            <sz val="9"/>
            <color indexed="81"/>
            <rFont val="Tahoma"/>
            <charset val="1"/>
          </rPr>
          <t>Discuss the importance of elasticity and resource management in cloud computing.</t>
        </r>
      </text>
    </comment>
    <comment ref="E947" authorId="0">
      <text>
        <r>
          <rPr>
            <sz val="9"/>
            <color indexed="81"/>
            <rFont val="Tahoma"/>
            <charset val="1"/>
          </rPr>
          <t>Explain strategies to synchronize a common view of shared data across a collection of devices.</t>
        </r>
      </text>
    </comment>
    <comment ref="E948" authorId="0">
      <text>
        <r>
          <rPr>
            <sz val="9"/>
            <color indexed="81"/>
            <rFont val="Tahoma"/>
            <charset val="1"/>
          </rPr>
          <t>Explain the advantages and disadvantages of using virtualized infrastructure.</t>
        </r>
      </text>
    </comment>
    <comment ref="E949" authorId="0">
      <text>
        <r>
          <rPr>
            <sz val="9"/>
            <color indexed="81"/>
            <rFont val="Tahoma"/>
            <charset val="1"/>
          </rPr>
          <t>Deploy an application that uses cloud infrastructure for computing and/or data resources.</t>
        </r>
      </text>
    </comment>
    <comment ref="E950" authorId="0">
      <text>
        <r>
          <rPr>
            <sz val="9"/>
            <color indexed="81"/>
            <rFont val="Tahoma"/>
            <charset val="1"/>
          </rPr>
          <t>Appropriately partition an application between a client and resources.</t>
        </r>
      </text>
    </comment>
    <comment ref="E953" authorId="0">
      <text>
        <r>
          <rPr>
            <sz val="9"/>
            <color indexed="81"/>
            <rFont val="Tahoma"/>
            <charset val="1"/>
          </rPr>
          <t>Model a concurrent process using a formal model, such as pi-calculus.</t>
        </r>
      </text>
    </comment>
    <comment ref="E954" authorId="0">
      <text>
        <r>
          <rPr>
            <sz val="9"/>
            <color indexed="81"/>
            <rFont val="Tahoma"/>
            <charset val="1"/>
          </rPr>
          <t>Explain the characteristics of a particular formal parallel model.</t>
        </r>
      </text>
    </comment>
    <comment ref="E955" authorId="0">
      <text>
        <r>
          <rPr>
            <sz val="9"/>
            <color indexed="81"/>
            <rFont val="Tahoma"/>
            <charset val="1"/>
          </rPr>
          <t>Formally model a shared memory system to show if it is consistent.</t>
        </r>
      </text>
    </comment>
    <comment ref="E956" authorId="0">
      <text>
        <r>
          <rPr>
            <sz val="9"/>
            <color indexed="81"/>
            <rFont val="Tahoma"/>
            <charset val="1"/>
          </rPr>
          <t>Use a model to show progress guarantees in a parallel algorithm.</t>
        </r>
      </text>
    </comment>
    <comment ref="E957" authorId="0">
      <text>
        <r>
          <rPr>
            <sz val="9"/>
            <color indexed="81"/>
            <rFont val="Tahoma"/>
            <charset val="1"/>
          </rPr>
          <t>Use formal techniques to show that a parallel algorithm is correct with respect to a safety or liveness property.</t>
        </r>
      </text>
    </comment>
    <comment ref="E958" authorId="0">
      <text>
        <r>
          <rPr>
            <sz val="9"/>
            <color indexed="81"/>
            <rFont val="Tahoma"/>
            <charset val="1"/>
          </rPr>
          <t>Decide if a specific execution is linearizable or not.</t>
        </r>
      </text>
    </comment>
    <comment ref="E961" authorId="0">
      <text>
        <r>
          <rPr>
            <sz val="9"/>
            <color indexed="81"/>
            <rFont val="Tahoma"/>
            <charset val="1"/>
          </rPr>
          <t>Design and implement a class.</t>
        </r>
      </text>
    </comment>
    <comment ref="E962" authorId="0">
      <text>
        <r>
          <rPr>
            <sz val="9"/>
            <color indexed="81"/>
            <rFont val="Tahoma"/>
            <charset val="1"/>
          </rPr>
          <t>Use subclassing to design simple class hierarchies that allow code to be reused for distinct subclasses.</t>
        </r>
      </text>
    </comment>
    <comment ref="E963" authorId="0">
      <text>
        <r>
          <rPr>
            <sz val="9"/>
            <color indexed="81"/>
            <rFont val="Tahoma"/>
            <charset val="1"/>
          </rPr>
          <t>Correctly reason about control flow in a program using dynamic dispatch.</t>
        </r>
      </text>
    </comment>
    <comment ref="E964" authorId="0">
      <text>
        <r>
          <rPr>
            <sz val="9"/>
            <color indexed="81"/>
            <rFont val="Tahoma"/>
            <charset val="1"/>
          </rPr>
          <t>Compare and contrast (1) the procedural/functional approach—defining a function for each operation with the function body providing a case for each data variant—and (2) the object-oriented approach—defining a class for each data variant with the class definition providing a method for each operation  Understand both as defining a matrix of operations and variants.</t>
        </r>
      </text>
    </comment>
    <comment ref="E965" authorId="0">
      <text>
        <r>
          <rPr>
            <sz val="9"/>
            <color indexed="81"/>
            <rFont val="Tahoma"/>
            <charset val="1"/>
          </rPr>
          <t>Explain the relationship between object-oriented inheritance (code-sharing and overriding) and subtyping (the idea of a subtype being usable in a context that expects the supertype).</t>
        </r>
      </text>
    </comment>
    <comment ref="E966" authorId="0">
      <text>
        <r>
          <rPr>
            <sz val="9"/>
            <color indexed="81"/>
            <rFont val="Tahoma"/>
            <charset val="1"/>
          </rPr>
          <t>Use object-oriented encapsulation mechanisms such as interfaces and private members.</t>
        </r>
      </text>
    </comment>
    <comment ref="E967" authorId="0">
      <text>
        <r>
          <rPr>
            <sz val="9"/>
            <color indexed="81"/>
            <rFont val="Tahoma"/>
            <charset val="1"/>
          </rPr>
          <t>Define and use iterators and other operations on aggregates, including operations that take functions as arguments, in multiple programming languages, selecting the most natural idioms for each language.</t>
        </r>
      </text>
    </comment>
    <comment ref="E970" authorId="0">
      <text>
        <r>
          <rPr>
            <sz val="9"/>
            <color indexed="81"/>
            <rFont val="Tahoma"/>
            <charset val="1"/>
          </rPr>
          <t>Write basic algorithms that avoid assigning to mutable state or considering reference equality.</t>
        </r>
      </text>
    </comment>
    <comment ref="E971" authorId="0">
      <text>
        <r>
          <rPr>
            <sz val="9"/>
            <color indexed="81"/>
            <rFont val="Tahoma"/>
            <charset val="1"/>
          </rPr>
          <t>Write useful functions that take and return other functions.</t>
        </r>
      </text>
    </comment>
    <comment ref="E972" authorId="0">
      <text>
        <r>
          <rPr>
            <sz val="9"/>
            <color indexed="81"/>
            <rFont val="Tahoma"/>
            <charset val="1"/>
          </rPr>
          <t>Compare and contrast (1) the procedural/functional approach—defining a function for each operation with the function body providing a case for each data variant—and (2) the object-oriented approach—defining a class for each data variant with the class definition providing a method for each operation  Understand both as defining a matrix of operations and variants.</t>
        </r>
      </text>
    </comment>
    <comment ref="E973" authorId="0">
      <text>
        <r>
          <rPr>
            <sz val="9"/>
            <color indexed="81"/>
            <rFont val="Tahoma"/>
            <charset val="1"/>
          </rPr>
          <t>Correctly reason about variables and lexical scope in a program using function closures.</t>
        </r>
      </text>
    </comment>
    <comment ref="E974" authorId="0">
      <text>
        <r>
          <rPr>
            <sz val="9"/>
            <color indexed="81"/>
            <rFont val="Tahoma"/>
            <charset val="1"/>
          </rPr>
          <t>Use functional encapsulation mechanisms such as closures and modular interfaces.</t>
        </r>
      </text>
    </comment>
    <comment ref="E975" authorId="0">
      <text>
        <r>
          <rPr>
            <sz val="9"/>
            <color indexed="81"/>
            <rFont val="Tahoma"/>
            <charset val="1"/>
          </rPr>
          <t>Define and use iterators and other operations on aggregates, including operations that take functions as arguments, in multiple programming languages, selecting the most natural idioms for each language.</t>
        </r>
      </text>
    </comment>
    <comment ref="E978" authorId="0">
      <text>
        <r>
          <rPr>
            <sz val="9"/>
            <color indexed="81"/>
            <rFont val="Tahoma"/>
            <charset val="1"/>
          </rPr>
          <t>Write event handlers for use in reactive systems, such as GUIs.</t>
        </r>
      </text>
    </comment>
    <comment ref="E979" authorId="0">
      <text>
        <r>
          <rPr>
            <sz val="9"/>
            <color indexed="81"/>
            <rFont val="Tahoma"/>
            <charset val="1"/>
          </rPr>
          <t>Explain why an event-driven programming style is natural in domains where programs react to external events.</t>
        </r>
      </text>
    </comment>
    <comment ref="E980" authorId="0">
      <text>
        <r>
          <rPr>
            <sz val="9"/>
            <color indexed="81"/>
            <rFont val="Tahoma"/>
            <charset val="1"/>
          </rPr>
          <t>Describe an interactive system in terms of a model, a view, and a controller.</t>
        </r>
      </text>
    </comment>
    <comment ref="E983" authorId="0">
      <text>
        <r>
          <rPr>
            <sz val="9"/>
            <color indexed="81"/>
            <rFont val="Tahoma"/>
            <charset val="1"/>
          </rPr>
          <t>For both a primitive and a compound type, informally describe the values that have that type.</t>
        </r>
      </text>
    </comment>
    <comment ref="E984" authorId="0">
      <text>
        <r>
          <rPr>
            <sz val="9"/>
            <color indexed="81"/>
            <rFont val="Tahoma"/>
            <charset val="1"/>
          </rPr>
          <t>For a language with a static type system, describe the operations that are forbidden statically, such as passing the wrong type of value to a function or method.</t>
        </r>
      </text>
    </comment>
    <comment ref="E985" authorId="0">
      <text>
        <r>
          <rPr>
            <sz val="9"/>
            <color indexed="81"/>
            <rFont val="Tahoma"/>
            <charset val="1"/>
          </rPr>
          <t>Describe examples of program errors detected by a type system.</t>
        </r>
      </text>
    </comment>
    <comment ref="E986" authorId="0">
      <text>
        <r>
          <rPr>
            <sz val="9"/>
            <color indexed="81"/>
            <rFont val="Tahoma"/>
            <charset val="1"/>
          </rPr>
          <t>For multiple programming languages, identify program properties checked statically and program properties checked dynamically.</t>
        </r>
      </text>
    </comment>
    <comment ref="E987" authorId="0">
      <text>
        <r>
          <rPr>
            <sz val="9"/>
            <color indexed="81"/>
            <rFont val="Tahoma"/>
            <charset val="1"/>
          </rPr>
          <t>Give an example program that does not type-check in a particular language and yet would have no error if run.</t>
        </r>
      </text>
    </comment>
    <comment ref="E988" authorId="0">
      <text>
        <r>
          <rPr>
            <sz val="9"/>
            <color indexed="81"/>
            <rFont val="Tahoma"/>
            <charset val="1"/>
          </rPr>
          <t>Use types and type-error messages to write and debug programs.</t>
        </r>
      </text>
    </comment>
    <comment ref="E989" authorId="0">
      <text>
        <r>
          <rPr>
            <sz val="9"/>
            <color indexed="81"/>
            <rFont val="Tahoma"/>
            <charset val="1"/>
          </rPr>
          <t>Explain how typing rules define the set of operations that are legal for a type.</t>
        </r>
      </text>
    </comment>
    <comment ref="E990" authorId="0">
      <text>
        <r>
          <rPr>
            <sz val="9"/>
            <color indexed="81"/>
            <rFont val="Tahoma"/>
            <charset val="1"/>
          </rPr>
          <t>Write down the type rules governing the use of a particular compound type.</t>
        </r>
      </text>
    </comment>
    <comment ref="E991" authorId="0">
      <text>
        <r>
          <rPr>
            <sz val="9"/>
            <color indexed="81"/>
            <rFont val="Tahoma"/>
            <charset val="1"/>
          </rPr>
          <t>Explain why undecidability requires type systems to conservatively approximate program behavior.</t>
        </r>
      </text>
    </comment>
    <comment ref="E992" authorId="0">
      <text>
        <r>
          <rPr>
            <sz val="9"/>
            <color indexed="81"/>
            <rFont val="Tahoma"/>
            <charset val="1"/>
          </rPr>
          <t>Define and use program pieces (such as functions, classes, methods) that use generic types, including for collections.</t>
        </r>
      </text>
    </comment>
    <comment ref="E993" authorId="0">
      <text>
        <r>
          <rPr>
            <sz val="9"/>
            <color indexed="81"/>
            <rFont val="Tahoma"/>
            <charset val="1"/>
          </rPr>
          <t>Discuss the differences among generics, subtyping, and overloading.</t>
        </r>
      </text>
    </comment>
    <comment ref="E994" authorId="0">
      <text>
        <r>
          <rPr>
            <sz val="9"/>
            <color indexed="81"/>
            <rFont val="Tahoma"/>
            <charset val="1"/>
          </rPr>
          <t>Explain multiple benefits and limitations of static typing in writing, maintaining, and debugging software.</t>
        </r>
      </text>
    </comment>
    <comment ref="E997" authorId="0">
      <text>
        <r>
          <rPr>
            <sz val="9"/>
            <color indexed="81"/>
            <rFont val="Tahoma"/>
            <charset val="1"/>
          </rPr>
          <t>Explain how programs that process other programs treat the other programs as their input data.</t>
        </r>
      </text>
    </comment>
    <comment ref="E998" authorId="0">
      <text>
        <r>
          <rPr>
            <sz val="9"/>
            <color indexed="81"/>
            <rFont val="Tahoma"/>
            <charset val="1"/>
          </rPr>
          <t>Describe an abstract syntax tree for a small language.</t>
        </r>
      </text>
    </comment>
    <comment ref="E999" authorId="0">
      <text>
        <r>
          <rPr>
            <sz val="9"/>
            <color indexed="81"/>
            <rFont val="Tahoma"/>
            <charset val="1"/>
          </rPr>
          <t>Describe the benefits of having program representations other than strings of source code.</t>
        </r>
      </text>
    </comment>
    <comment ref="E1000" authorId="0">
      <text>
        <r>
          <rPr>
            <sz val="9"/>
            <color indexed="81"/>
            <rFont val="Tahoma"/>
            <charset val="1"/>
          </rPr>
          <t>Write a program to process some representation of code for some purpose, such as an interpreter, an expression optimizer, or a documentation generator.</t>
        </r>
      </text>
    </comment>
    <comment ref="E1003" authorId="0">
      <text>
        <r>
          <rPr>
            <sz val="9"/>
            <color indexed="81"/>
            <rFont val="Tahoma"/>
            <charset val="1"/>
          </rPr>
          <t>Distinguish a language definition (what constructs mean) from a particular language implementation (compiler vs interpreter, run-time representation of data objects, etc).</t>
        </r>
      </text>
    </comment>
    <comment ref="E1004" authorId="0">
      <text>
        <r>
          <rPr>
            <sz val="9"/>
            <color indexed="81"/>
            <rFont val="Tahoma"/>
            <charset val="1"/>
          </rPr>
          <t>Distinguish syntax and parsing from semantics and evaluation.</t>
        </r>
      </text>
    </comment>
    <comment ref="E1005" authorId="0">
      <text>
        <r>
          <rPr>
            <sz val="9"/>
            <color indexed="81"/>
            <rFont val="Tahoma"/>
            <charset val="1"/>
          </rPr>
          <t>Sketch a low-level run-time representation of core language constructs, such as objects or closures.</t>
        </r>
      </text>
    </comment>
    <comment ref="E1006" authorId="0">
      <text>
        <r>
          <rPr>
            <sz val="9"/>
            <color indexed="81"/>
            <rFont val="Tahoma"/>
            <charset val="1"/>
          </rPr>
          <t>Explain how programming language implementations typically organize memory into global data, text, heap, and stack sections and how features such as recursion and memory management map to this memory model.</t>
        </r>
      </text>
    </comment>
    <comment ref="E1007" authorId="0">
      <text>
        <r>
          <rPr>
            <sz val="9"/>
            <color indexed="81"/>
            <rFont val="Tahoma"/>
            <charset val="1"/>
          </rPr>
          <t>Identify and fix memory leaks and dangling-pointer dereferences.</t>
        </r>
      </text>
    </comment>
    <comment ref="E1008" authorId="0">
      <text>
        <r>
          <rPr>
            <sz val="9"/>
            <color indexed="81"/>
            <rFont val="Tahoma"/>
            <charset val="1"/>
          </rPr>
          <t>Discuss the benefits and limitations of garbage collection, including the notion of reachability.</t>
        </r>
      </text>
    </comment>
    <comment ref="E1011" authorId="0">
      <text>
        <r>
          <rPr>
            <sz val="9"/>
            <color indexed="81"/>
            <rFont val="Tahoma"/>
            <charset val="1"/>
          </rPr>
          <t>Use formal grammars to specify the syntax of languages.</t>
        </r>
      </text>
    </comment>
    <comment ref="E1012" authorId="0">
      <text>
        <r>
          <rPr>
            <sz val="9"/>
            <color indexed="81"/>
            <rFont val="Tahoma"/>
            <charset val="1"/>
          </rPr>
          <t>Use declarative tools to generate parsers and scanners.</t>
        </r>
      </text>
    </comment>
    <comment ref="E1013" authorId="0">
      <text>
        <r>
          <rPr>
            <sz val="9"/>
            <color indexed="81"/>
            <rFont val="Tahoma"/>
            <charset val="1"/>
          </rPr>
          <t>Identify key issues in syntax definitions: ambiguity, associativity, precedence.</t>
        </r>
      </text>
    </comment>
    <comment ref="E1016" authorId="0">
      <text>
        <r>
          <rPr>
            <sz val="9"/>
            <color indexed="81"/>
            <rFont val="Tahoma"/>
            <charset val="1"/>
          </rPr>
          <t>Implement context-sensitive, source-level static analyses such as type-checkers or resolving identifiers to identify their binding occurrences.</t>
        </r>
      </text>
    </comment>
    <comment ref="E1017" authorId="0">
      <text>
        <r>
          <rPr>
            <sz val="9"/>
            <color indexed="81"/>
            <rFont val="Tahoma"/>
            <charset val="1"/>
          </rPr>
          <t>Describe semantic analyses using an attribute grammar.</t>
        </r>
      </text>
    </comment>
    <comment ref="E1020" authorId="0">
      <text>
        <r>
          <rPr>
            <sz val="9"/>
            <color indexed="81"/>
            <rFont val="Tahoma"/>
            <charset val="1"/>
          </rPr>
          <t>Identify all essential steps for automatically converting source code into assembly or other low-level languages.</t>
        </r>
      </text>
    </comment>
    <comment ref="E1021" authorId="0">
      <text>
        <r>
          <rPr>
            <sz val="9"/>
            <color indexed="81"/>
            <rFont val="Tahoma"/>
            <charset val="1"/>
          </rPr>
          <t>Generate the low-level code for calling functions/methods in modern languages.</t>
        </r>
      </text>
    </comment>
    <comment ref="E1022" authorId="0">
      <text>
        <r>
          <rPr>
            <sz val="9"/>
            <color indexed="81"/>
            <rFont val="Tahoma"/>
            <charset val="1"/>
          </rPr>
          <t>Discuss why separate compilation requires uniform calling conventions.</t>
        </r>
      </text>
    </comment>
    <comment ref="E1023" authorId="0">
      <text>
        <r>
          <rPr>
            <sz val="9"/>
            <color indexed="81"/>
            <rFont val="Tahoma"/>
            <charset val="1"/>
          </rPr>
          <t>Discuss why separate compilation limits optimization because of unknown effects of calls.</t>
        </r>
      </text>
    </comment>
    <comment ref="E1024" authorId="0">
      <text>
        <r>
          <rPr>
            <sz val="9"/>
            <color indexed="81"/>
            <rFont val="Tahoma"/>
            <charset val="1"/>
          </rPr>
          <t>Discuss opportunities for optimization introduced by naive translation and approaches for achieving optimization, such as instruction selection, instruction scheduling, register allocation, and peephole optimization.</t>
        </r>
      </text>
    </comment>
    <comment ref="E1027" authorId="0">
      <text>
        <r>
          <rPr>
            <sz val="9"/>
            <color indexed="81"/>
            <rFont val="Tahoma"/>
            <charset val="1"/>
          </rPr>
          <t>Compare the benefits of different memory-management schemes, using concepts such as fragmentation, locality, and memory overhead.</t>
        </r>
      </text>
    </comment>
    <comment ref="E1028" authorId="0">
      <text>
        <r>
          <rPr>
            <sz val="9"/>
            <color indexed="81"/>
            <rFont val="Tahoma"/>
            <charset val="1"/>
          </rPr>
          <t>Discuss benefits and limitations of automatic memory management.</t>
        </r>
      </text>
    </comment>
    <comment ref="E1029" authorId="0">
      <text>
        <r>
          <rPr>
            <sz val="9"/>
            <color indexed="81"/>
            <rFont val="Tahoma"/>
            <charset val="1"/>
          </rPr>
          <t>Explain the use of metadata in run-time representations of objects and activation records, such as class pointers, array lengths, return addresses, and frame pointers.</t>
        </r>
      </text>
    </comment>
    <comment ref="E1030" authorId="0">
      <text>
        <r>
          <rPr>
            <sz val="9"/>
            <color indexed="81"/>
            <rFont val="Tahoma"/>
            <charset val="1"/>
          </rPr>
          <t>Discuss advantages, disadvantages, and difficulties of just-in-time and dynamic recompilation.</t>
        </r>
      </text>
    </comment>
    <comment ref="E1031" authorId="0">
      <text>
        <r>
          <rPr>
            <sz val="9"/>
            <color indexed="81"/>
            <rFont val="Tahoma"/>
            <charset val="1"/>
          </rPr>
          <t>Identify the services provided by modern language run-time systems.</t>
        </r>
      </text>
    </comment>
    <comment ref="E1034" authorId="0">
      <text>
        <r>
          <rPr>
            <sz val="9"/>
            <color indexed="81"/>
            <rFont val="Tahoma"/>
            <charset val="1"/>
          </rPr>
          <t>Define useful static analyses in terms of a conceptual framework such as dataflow analysis.</t>
        </r>
      </text>
    </comment>
    <comment ref="E1035" authorId="0">
      <text>
        <r>
          <rPr>
            <sz val="9"/>
            <color indexed="81"/>
            <rFont val="Tahoma"/>
            <charset val="1"/>
          </rPr>
          <t>Explain why non-trivial sound static analyses must be approximate.</t>
        </r>
      </text>
    </comment>
    <comment ref="E1036" authorId="0">
      <text>
        <r>
          <rPr>
            <sz val="9"/>
            <color indexed="81"/>
            <rFont val="Tahoma"/>
            <charset val="1"/>
          </rPr>
          <t>Communicate why an analysis is correct (sound and terminating).</t>
        </r>
      </text>
    </comment>
    <comment ref="E1037" authorId="0">
      <text>
        <r>
          <rPr>
            <sz val="9"/>
            <color indexed="81"/>
            <rFont val="Tahoma"/>
            <charset val="1"/>
          </rPr>
          <t>Distinguish “may” and “must” analyses.</t>
        </r>
      </text>
    </comment>
    <comment ref="E1038" authorId="0">
      <text>
        <r>
          <rPr>
            <sz val="9"/>
            <color indexed="81"/>
            <rFont val="Tahoma"/>
            <charset val="1"/>
          </rPr>
          <t>Explain why potential aliasing limits sound program analysis and how alias analysis can help.</t>
        </r>
      </text>
    </comment>
    <comment ref="E1039" authorId="0">
      <text>
        <r>
          <rPr>
            <sz val="9"/>
            <color indexed="81"/>
            <rFont val="Tahoma"/>
            <charset val="1"/>
          </rPr>
          <t>Use the results of a static analysis for program optimization and/or partial program correctness.</t>
        </r>
      </text>
    </comment>
    <comment ref="E1042" authorId="0">
      <text>
        <r>
          <rPr>
            <sz val="9"/>
            <color indexed="81"/>
            <rFont val="Tahoma"/>
            <charset val="1"/>
          </rPr>
          <t>Use various advanced programming constructs and idioms correctly.</t>
        </r>
      </text>
    </comment>
    <comment ref="E1043" authorId="0">
      <text>
        <r>
          <rPr>
            <sz val="9"/>
            <color indexed="81"/>
            <rFont val="Tahoma"/>
            <charset val="1"/>
          </rPr>
          <t>Discuss how various advanced programming constructs aim to improve program structure, software quality, and programmer productivity.</t>
        </r>
      </text>
    </comment>
    <comment ref="E1044" authorId="0">
      <text>
        <r>
          <rPr>
            <sz val="9"/>
            <color indexed="81"/>
            <rFont val="Tahoma"/>
            <charset val="1"/>
          </rPr>
          <t>Discuss how various advanced programming constructs interact with the definition and implementation of other language features.</t>
        </r>
      </text>
    </comment>
    <comment ref="E1047" authorId="0">
      <text>
        <r>
          <rPr>
            <sz val="9"/>
            <color indexed="81"/>
            <rFont val="Tahoma"/>
            <charset val="1"/>
          </rPr>
          <t>Write correct concurrent programs using multiple programming models, such as shared memory, actors, futures, and data-parallelism primitives.</t>
        </r>
      </text>
    </comment>
    <comment ref="E1048" authorId="0">
      <text>
        <r>
          <rPr>
            <sz val="9"/>
            <color indexed="81"/>
            <rFont val="Tahoma"/>
            <charset val="1"/>
          </rPr>
          <t>Use a message-passing model to analyze a communication protocol.</t>
        </r>
      </text>
    </comment>
    <comment ref="E1049" authorId="0">
      <text>
        <r>
          <rPr>
            <sz val="9"/>
            <color indexed="81"/>
            <rFont val="Tahoma"/>
            <charset val="1"/>
          </rPr>
          <t>Explain why programming languages do not guarantee sequential consistency in the presence of data races and what programmers must do as a result.</t>
        </r>
      </text>
    </comment>
    <comment ref="E1052" authorId="0">
      <text>
        <r>
          <rPr>
            <sz val="9"/>
            <color indexed="81"/>
            <rFont val="Tahoma"/>
            <charset val="1"/>
          </rPr>
          <t>Define a type system precisely and compositionally.</t>
        </r>
      </text>
    </comment>
    <comment ref="E1053" authorId="0">
      <text>
        <r>
          <rPr>
            <sz val="9"/>
            <color indexed="81"/>
            <rFont val="Tahoma"/>
            <charset val="1"/>
          </rPr>
          <t>For various foundational type constructors, identify the values they describe and the invariants they enforce.</t>
        </r>
      </text>
    </comment>
    <comment ref="E1054" authorId="0">
      <text>
        <r>
          <rPr>
            <sz val="9"/>
            <color indexed="81"/>
            <rFont val="Tahoma"/>
            <charset val="1"/>
          </rPr>
          <t>Precisely specify the invariants preserved by a sound type system.</t>
        </r>
      </text>
    </comment>
    <comment ref="E1055" authorId="0">
      <text>
        <r>
          <rPr>
            <sz val="9"/>
            <color indexed="81"/>
            <rFont val="Tahoma"/>
            <charset val="1"/>
          </rPr>
          <t>Prove type safety for a simple language in terms of preservation and progress theorems.</t>
        </r>
      </text>
    </comment>
    <comment ref="E1056" authorId="0">
      <text>
        <r>
          <rPr>
            <sz val="9"/>
            <color indexed="81"/>
            <rFont val="Tahoma"/>
            <charset val="1"/>
          </rPr>
          <t>Implement a unification-based type-inference algorithm for a simple language.</t>
        </r>
      </text>
    </comment>
    <comment ref="E1057" authorId="0">
      <text>
        <r>
          <rPr>
            <sz val="9"/>
            <color indexed="81"/>
            <rFont val="Tahoma"/>
            <charset val="1"/>
          </rPr>
          <t>Explain how static overloading and associated resolution algorithms influence the dynamic behavior of programs.</t>
        </r>
      </text>
    </comment>
    <comment ref="E1060" authorId="0">
      <text>
        <r>
          <rPr>
            <sz val="9"/>
            <color indexed="81"/>
            <rFont val="Tahoma"/>
            <charset val="1"/>
          </rPr>
          <t>Give a formal semantics for a small language.</t>
        </r>
      </text>
    </comment>
    <comment ref="E1061" authorId="0">
      <text>
        <r>
          <rPr>
            <sz val="9"/>
            <color indexed="81"/>
            <rFont val="Tahoma"/>
            <charset val="1"/>
          </rPr>
          <t>Write a lambda-calculus program and show its evaluation to a normal form.</t>
        </r>
      </text>
    </comment>
    <comment ref="E1062" authorId="0">
      <text>
        <r>
          <rPr>
            <sz val="9"/>
            <color indexed="81"/>
            <rFont val="Tahoma"/>
            <charset val="1"/>
          </rPr>
          <t>Discuss the different approaches of operational, denotational, and axiomatic semantics.</t>
        </r>
      </text>
    </comment>
    <comment ref="E1063" authorId="0">
      <text>
        <r>
          <rPr>
            <sz val="9"/>
            <color indexed="81"/>
            <rFont val="Tahoma"/>
            <charset val="1"/>
          </rPr>
          <t>Use induction to prove properties of all programs in a language.</t>
        </r>
      </text>
    </comment>
    <comment ref="E1064" authorId="0">
      <text>
        <r>
          <rPr>
            <sz val="9"/>
            <color indexed="81"/>
            <rFont val="Tahoma"/>
            <charset val="1"/>
          </rPr>
          <t>Use induction to prove properaties of all programs in a language that are well-typed according to a formally defined type system.</t>
        </r>
      </text>
    </comment>
    <comment ref="E1065" authorId="0">
      <text>
        <r>
          <rPr>
            <sz val="9"/>
            <color indexed="81"/>
            <rFont val="Tahoma"/>
            <charset val="1"/>
          </rPr>
          <t>Use parametricity to establish the behavior of code given only its type.</t>
        </r>
      </text>
    </comment>
    <comment ref="E1066" authorId="0">
      <text>
        <r>
          <rPr>
            <sz val="9"/>
            <color indexed="81"/>
            <rFont val="Tahoma"/>
            <charset val="1"/>
          </rPr>
          <t>Use formal semantics to build a formal model of a software system other than a programming language.</t>
        </r>
      </text>
    </comment>
    <comment ref="E1069" authorId="0">
      <text>
        <r>
          <rPr>
            <sz val="9"/>
            <color indexed="81"/>
            <rFont val="Tahoma"/>
            <charset val="1"/>
          </rPr>
          <t>Discuss the role of concepts such as orthogonality and well-chosen defaults in language design.</t>
        </r>
      </text>
    </comment>
    <comment ref="E1070" authorId="0">
      <text>
        <r>
          <rPr>
            <sz val="9"/>
            <color indexed="81"/>
            <rFont val="Tahoma"/>
            <charset val="1"/>
          </rPr>
          <t>Use crisp and objective criteria for evaluating language-design decisions.</t>
        </r>
      </text>
    </comment>
    <comment ref="E1071" authorId="0">
      <text>
        <r>
          <rPr>
            <sz val="9"/>
            <color indexed="81"/>
            <rFont val="Tahoma"/>
            <charset val="1"/>
          </rPr>
          <t>Give an example program whose result can differ under different rules for evaluation order, precedence, or associativity.</t>
        </r>
      </text>
    </comment>
    <comment ref="E1072" authorId="0">
      <text>
        <r>
          <rPr>
            <sz val="9"/>
            <color indexed="81"/>
            <rFont val="Tahoma"/>
            <charset val="1"/>
          </rPr>
          <t>Show uses of delayed evaluation, such as user-defined control abstractions.</t>
        </r>
      </text>
    </comment>
    <comment ref="E1073" authorId="0">
      <text>
        <r>
          <rPr>
            <sz val="9"/>
            <color indexed="81"/>
            <rFont val="Tahoma"/>
            <charset val="1"/>
          </rPr>
          <t>Discuss the need for allowing calls to external calls and system libraries and the consequences for language implementation.</t>
        </r>
      </text>
    </comment>
    <comment ref="E1076" authorId="0">
      <text>
        <r>
          <rPr>
            <sz val="9"/>
            <color indexed="81"/>
            <rFont val="Tahoma"/>
            <charset val="1"/>
          </rPr>
          <t>Use a logic language to implement a conventional algorithm.</t>
        </r>
      </text>
    </comment>
    <comment ref="E1077" authorId="0">
      <text>
        <r>
          <rPr>
            <sz val="9"/>
            <color indexed="81"/>
            <rFont val="Tahoma"/>
            <charset val="1"/>
          </rPr>
          <t>Use a logic language to implement an algorithm employing implicit search using clauses, relations, and cuts.</t>
        </r>
      </text>
    </comment>
    <comment ref="E1080" authorId="0">
      <text>
        <r>
          <rPr>
            <sz val="9"/>
            <color indexed="81"/>
            <rFont val="Tahoma"/>
            <charset val="1"/>
          </rPr>
          <t>Discuss the importance of algorithms in the problem-solving process.</t>
        </r>
      </text>
    </comment>
    <comment ref="E1081" authorId="0">
      <text>
        <r>
          <rPr>
            <sz val="9"/>
            <color indexed="81"/>
            <rFont val="Tahoma"/>
            <charset val="1"/>
          </rPr>
          <t>Discuss how a problem may be solved by multiple algorithms, each with different properties.</t>
        </r>
      </text>
    </comment>
    <comment ref="E1082" authorId="0">
      <text>
        <r>
          <rPr>
            <sz val="9"/>
            <color indexed="81"/>
            <rFont val="Tahoma"/>
            <charset val="1"/>
          </rPr>
          <t>Create algorithms for solving simple problems.</t>
        </r>
      </text>
    </comment>
    <comment ref="E1083" authorId="0">
      <text>
        <r>
          <rPr>
            <sz val="9"/>
            <color indexed="81"/>
            <rFont val="Tahoma"/>
            <charset val="1"/>
          </rPr>
          <t>Use a programming language to implement, test, and debug algorithms for solving simple problems.</t>
        </r>
      </text>
    </comment>
    <comment ref="E1084" authorId="0">
      <text>
        <r>
          <rPr>
            <sz val="9"/>
            <color indexed="81"/>
            <rFont val="Tahoma"/>
            <charset val="1"/>
          </rPr>
          <t>Implement, test, and debug simple recursive functions and procedures.</t>
        </r>
      </text>
    </comment>
    <comment ref="E1085" authorId="0">
      <text>
        <r>
          <rPr>
            <sz val="9"/>
            <color indexed="81"/>
            <rFont val="Tahoma"/>
            <charset val="1"/>
          </rPr>
          <t>Determine whether a recursive or iterative solution is most appropriate for a problem.</t>
        </r>
      </text>
    </comment>
    <comment ref="E1086" authorId="0">
      <text>
        <r>
          <rPr>
            <sz val="9"/>
            <color indexed="81"/>
            <rFont val="Tahoma"/>
            <charset val="1"/>
          </rPr>
          <t>Implement a divide-and-conquer algorithm for solving a problem.</t>
        </r>
      </text>
    </comment>
    <comment ref="E1087" authorId="0">
      <text>
        <r>
          <rPr>
            <sz val="9"/>
            <color indexed="81"/>
            <rFont val="Tahoma"/>
            <charset val="1"/>
          </rPr>
          <t>Apply the techniques of decomposition to break a program into smaller pieces.</t>
        </r>
      </text>
    </comment>
    <comment ref="E1088" authorId="0">
      <text>
        <r>
          <rPr>
            <sz val="9"/>
            <color indexed="81"/>
            <rFont val="Tahoma"/>
            <charset val="1"/>
          </rPr>
          <t>Identify the data components and behaviors of multiple abstract data types.</t>
        </r>
      </text>
    </comment>
    <comment ref="E1089" authorId="0">
      <text>
        <r>
          <rPr>
            <sz val="9"/>
            <color indexed="81"/>
            <rFont val="Tahoma"/>
            <charset val="1"/>
          </rPr>
          <t>Implement a coherent abstract data type, with loose coupling between components and behaviors.</t>
        </r>
      </text>
    </comment>
    <comment ref="E1090" authorId="0">
      <text>
        <r>
          <rPr>
            <sz val="9"/>
            <color indexed="81"/>
            <rFont val="Tahoma"/>
            <charset val="1"/>
          </rPr>
          <t>Identify the relative strengths and weaknesses among multiple designs or implementations for a problem.</t>
        </r>
      </text>
    </comment>
    <comment ref="E1093" authorId="0">
      <text>
        <r>
          <rPr>
            <sz val="9"/>
            <color indexed="81"/>
            <rFont val="Tahoma"/>
            <charset val="1"/>
          </rPr>
          <t xml:space="preserve">Analyze and explain the behavior of simple programs involving the fundamental programming constructs variables, expressions, assignments, I/O, control constructs, functions, parameter passing, and recursion. </t>
        </r>
      </text>
    </comment>
    <comment ref="E1094" authorId="0">
      <text>
        <r>
          <rPr>
            <sz val="9"/>
            <color indexed="81"/>
            <rFont val="Tahoma"/>
            <charset val="1"/>
          </rPr>
          <t>Identify and describe uses of primitive data types.</t>
        </r>
      </text>
    </comment>
    <comment ref="E1095" authorId="0">
      <text>
        <r>
          <rPr>
            <sz val="9"/>
            <color indexed="81"/>
            <rFont val="Tahoma"/>
            <charset val="1"/>
          </rPr>
          <t>Write programs that use primitive data types.</t>
        </r>
      </text>
    </comment>
    <comment ref="E1096" authorId="0">
      <text>
        <r>
          <rPr>
            <sz val="9"/>
            <color indexed="81"/>
            <rFont val="Tahoma"/>
            <charset val="1"/>
          </rPr>
          <t>Modify and expand short programs that use standard conditional and iterative control structures and functions.</t>
        </r>
      </text>
    </comment>
    <comment ref="E1097" authorId="0">
      <text>
        <r>
          <rPr>
            <sz val="9"/>
            <color indexed="81"/>
            <rFont val="Tahoma"/>
            <charset val="1"/>
          </rPr>
          <t>Design, implement, test, and debug a program that uses each of the following fundamental programming constructs: basic computation, simple I/O, standard conditional and iterative structures, the definition of functions, and parameter passing.</t>
        </r>
      </text>
    </comment>
    <comment ref="E1098" authorId="0">
      <text>
        <r>
          <rPr>
            <sz val="9"/>
            <color indexed="81"/>
            <rFont val="Tahoma"/>
            <charset val="1"/>
          </rPr>
          <t>Write a program that uses file I/O to provide persistence across multiple executions.</t>
        </r>
      </text>
    </comment>
    <comment ref="E1099" authorId="0">
      <text>
        <r>
          <rPr>
            <sz val="9"/>
            <color indexed="81"/>
            <rFont val="Tahoma"/>
            <charset val="1"/>
          </rPr>
          <t>Choose appropriate conditional and iteration constructs for a given programming task.</t>
        </r>
      </text>
    </comment>
    <comment ref="E1100" authorId="0">
      <text>
        <r>
          <rPr>
            <sz val="9"/>
            <color indexed="81"/>
            <rFont val="Tahoma"/>
            <charset val="1"/>
          </rPr>
          <t>Describe the concept of recursion and give examples of its use.</t>
        </r>
      </text>
    </comment>
    <comment ref="E1101" authorId="0">
      <text>
        <r>
          <rPr>
            <sz val="9"/>
            <color indexed="81"/>
            <rFont val="Tahoma"/>
            <charset val="1"/>
          </rPr>
          <t>Identify the base case and the general case of a recursively-defined problem.</t>
        </r>
      </text>
    </comment>
    <comment ref="E1104" authorId="0">
      <text>
        <r>
          <rPr>
            <sz val="9"/>
            <color indexed="81"/>
            <rFont val="Tahoma"/>
            <charset val="1"/>
          </rPr>
          <t>Discuss the appropriate use of built-in data structures.</t>
        </r>
      </text>
    </comment>
    <comment ref="E1105" authorId="0">
      <text>
        <r>
          <rPr>
            <sz val="9"/>
            <color indexed="81"/>
            <rFont val="Tahoma"/>
            <charset val="1"/>
          </rPr>
          <t xml:space="preserve">Describe common applications for each  of the following data structures: stack, queue, priority queue, set, and map. </t>
        </r>
      </text>
    </comment>
    <comment ref="E1106" authorId="0">
      <text>
        <r>
          <rPr>
            <sz val="9"/>
            <color indexed="81"/>
            <rFont val="Tahoma"/>
            <charset val="1"/>
          </rPr>
          <t>Write programs that use each of the following data structures: arrays, records/structs, strings, linked lists, stacks, queues, sets, and maps.</t>
        </r>
      </text>
    </comment>
    <comment ref="E1107" authorId="0">
      <text>
        <r>
          <rPr>
            <sz val="9"/>
            <color indexed="81"/>
            <rFont val="Tahoma"/>
            <charset val="1"/>
          </rPr>
          <t>Compare alternative implementations of data structures with respect to performance.</t>
        </r>
      </text>
    </comment>
    <comment ref="E1108" authorId="0">
      <text>
        <r>
          <rPr>
            <sz val="9"/>
            <color indexed="81"/>
            <rFont val="Tahoma"/>
            <charset val="1"/>
          </rPr>
          <t>Describe how references allow for objects to be accessed in multiple ways.</t>
        </r>
      </text>
    </comment>
    <comment ref="E1109" authorId="0">
      <text>
        <r>
          <rPr>
            <sz val="9"/>
            <color indexed="81"/>
            <rFont val="Tahoma"/>
            <charset val="1"/>
          </rPr>
          <t>Compare and contrast the costs and benefits of dynamic and static data structure implementations.</t>
        </r>
      </text>
    </comment>
    <comment ref="E1110" authorId="0">
      <text>
        <r>
          <rPr>
            <sz val="9"/>
            <color indexed="81"/>
            <rFont val="Tahoma"/>
            <charset val="1"/>
          </rPr>
          <t>Choose the appropriate data structure for modeling a given problem.</t>
        </r>
      </text>
    </comment>
    <comment ref="E1113" authorId="0">
      <text>
        <r>
          <rPr>
            <sz val="9"/>
            <color indexed="81"/>
            <rFont val="Tahoma"/>
            <charset val="1"/>
          </rPr>
          <t>Trace the execution of a variety of code segments and write summaries of their computations.</t>
        </r>
      </text>
    </comment>
    <comment ref="E1114" authorId="0">
      <text>
        <r>
          <rPr>
            <sz val="9"/>
            <color indexed="81"/>
            <rFont val="Tahoma"/>
            <charset val="1"/>
          </rPr>
          <t>Explain why the creation of correct program components is important in the production of high-quality software.</t>
        </r>
      </text>
    </comment>
    <comment ref="E1115" authorId="0">
      <text>
        <r>
          <rPr>
            <sz val="9"/>
            <color indexed="81"/>
            <rFont val="Tahoma"/>
            <charset val="1"/>
          </rPr>
          <t>Identify common coding errors that lead to insecure programs (eg, buffer overflows, memory leaks, malicious code) and apply strategies for avoiding such errors.</t>
        </r>
      </text>
    </comment>
    <comment ref="E1116" authorId="0">
      <text>
        <r>
          <rPr>
            <sz val="9"/>
            <color indexed="81"/>
            <rFont val="Tahoma"/>
            <charset val="1"/>
          </rPr>
          <t>Conduct a personal code review (focused on common coding errors) on a program component using a provided checklist.</t>
        </r>
      </text>
    </comment>
    <comment ref="E1117" authorId="0">
      <text>
        <r>
          <rPr>
            <sz val="9"/>
            <color indexed="81"/>
            <rFont val="Tahoma"/>
            <charset val="1"/>
          </rPr>
          <t>Contribute to a small-team code review focused on component correctness.</t>
        </r>
      </text>
    </comment>
    <comment ref="E1118" authorId="0">
      <text>
        <r>
          <rPr>
            <sz val="9"/>
            <color indexed="81"/>
            <rFont val="Tahoma"/>
            <charset val="1"/>
          </rPr>
          <t>Describe how a contract can be used to specify the behavior of a program component.</t>
        </r>
      </text>
    </comment>
    <comment ref="E1119" authorId="0">
      <text>
        <r>
          <rPr>
            <sz val="9"/>
            <color indexed="81"/>
            <rFont val="Tahoma"/>
            <charset val="1"/>
          </rPr>
          <t>Refactor a program by identifying opportunities to apply procedural abstraction.</t>
        </r>
      </text>
    </comment>
    <comment ref="E1120" authorId="0">
      <text>
        <r>
          <rPr>
            <sz val="9"/>
            <color indexed="81"/>
            <rFont val="Tahoma"/>
            <charset val="1"/>
          </rPr>
          <t>Apply a variety of strategies to the testing and debugging of simple programs.</t>
        </r>
      </text>
    </comment>
    <comment ref="E1121" authorId="0">
      <text>
        <r>
          <rPr>
            <sz val="9"/>
            <color indexed="81"/>
            <rFont val="Tahoma"/>
            <charset val="1"/>
          </rPr>
          <t>Construct, execute and debug programs using a modern IDE and associated tools such as unit testing tools and visual debuggers.</t>
        </r>
      </text>
    </comment>
    <comment ref="E1122" authorId="0">
      <text>
        <r>
          <rPr>
            <sz val="9"/>
            <color indexed="81"/>
            <rFont val="Tahoma"/>
            <charset val="1"/>
          </rPr>
          <t>Construct and debug programs using the standard libraries available with a chosen programming language.</t>
        </r>
      </text>
    </comment>
    <comment ref="E1123" authorId="0">
      <text>
        <r>
          <rPr>
            <sz val="9"/>
            <color indexed="81"/>
            <rFont val="Tahoma"/>
            <charset val="1"/>
          </rPr>
          <t>Analyze the extent to which another programmer’s code meets documentation and programming style standards.</t>
        </r>
      </text>
    </comment>
    <comment ref="E1124" authorId="0">
      <text>
        <r>
          <rPr>
            <sz val="9"/>
            <color indexed="81"/>
            <rFont val="Tahoma"/>
            <charset val="1"/>
          </rPr>
          <t>Apply consistent documentation and program style standards that contribute to the readability and maintainability of software.</t>
        </r>
      </text>
    </comment>
    <comment ref="E1127" authorId="0">
      <text>
        <r>
          <rPr>
            <sz val="9"/>
            <color indexed="81"/>
            <rFont val="Tahoma"/>
            <charset val="1"/>
          </rPr>
          <t>Describe how software can interact with and participate in various systems including information management, embedded, process control, and communications systems.</t>
        </r>
      </text>
    </comment>
    <comment ref="E1128" authorId="0">
      <text>
        <r>
          <rPr>
            <sz val="9"/>
            <color indexed="81"/>
            <rFont val="Tahoma"/>
            <charset val="1"/>
          </rPr>
          <t>Describe the relative advantages and disadvantages among  several  major process models (eg, waterfall, iterative, and agile).</t>
        </r>
      </text>
    </comment>
    <comment ref="E1129" authorId="0">
      <text>
        <r>
          <rPr>
            <sz val="9"/>
            <color indexed="81"/>
            <rFont val="Tahoma"/>
            <charset val="1"/>
          </rPr>
          <t>Describe the different practices that are key components of various process models.</t>
        </r>
      </text>
    </comment>
    <comment ref="E1130" authorId="0">
      <text>
        <r>
          <rPr>
            <sz val="9"/>
            <color indexed="81"/>
            <rFont val="Tahoma"/>
            <charset val="1"/>
          </rPr>
          <t>Differentiate among the phases of software development.</t>
        </r>
      </text>
    </comment>
    <comment ref="E1131" authorId="0">
      <text>
        <r>
          <rPr>
            <sz val="9"/>
            <color indexed="81"/>
            <rFont val="Tahoma"/>
            <charset val="1"/>
          </rPr>
          <t>Describe how programming in the large differs from individual efforts with respect to understanding a large code base, code reading, understanding builds, and understanding context of changes.</t>
        </r>
      </text>
    </comment>
    <comment ref="E1132" authorId="0">
      <text>
        <r>
          <rPr>
            <sz val="9"/>
            <color indexed="81"/>
            <rFont val="Tahoma"/>
            <charset val="1"/>
          </rPr>
          <t>Explain the concept of a software lifecycle and provide an example, illustrating its phases including the deliverables that are produced.</t>
        </r>
      </text>
    </comment>
    <comment ref="E1133" authorId="0">
      <text>
        <r>
          <rPr>
            <sz val="9"/>
            <color indexed="81"/>
            <rFont val="Tahoma"/>
            <charset val="1"/>
          </rPr>
          <t>Compare several common process models with respect to their value for development of particular classes of software systems taking into account issues such as requirement stability, size, and non-functional characteristics.</t>
        </r>
      </text>
    </comment>
    <comment ref="E1134" authorId="0">
      <text>
        <r>
          <rPr>
            <sz val="9"/>
            <color indexed="81"/>
            <rFont val="Tahoma"/>
            <charset val="1"/>
          </rPr>
          <t>Define software quality and describe the role of quality assurance activities in the software process.</t>
        </r>
      </text>
    </comment>
    <comment ref="E1135" authorId="0">
      <text>
        <r>
          <rPr>
            <sz val="9"/>
            <color indexed="81"/>
            <rFont val="Tahoma"/>
            <charset val="1"/>
          </rPr>
          <t>Describe the intent and fundamental similarities among process improvement approaches.</t>
        </r>
      </text>
    </comment>
    <comment ref="E1136" authorId="0">
      <text>
        <r>
          <rPr>
            <sz val="9"/>
            <color indexed="81"/>
            <rFont val="Tahoma"/>
            <charset val="1"/>
          </rPr>
          <t>Compare several process improvement models such as CMM, CMMI, CQI, Plan-Do-Check-Act, or ISO9000.</t>
        </r>
      </text>
    </comment>
    <comment ref="E1137" authorId="0">
      <text>
        <r>
          <rPr>
            <sz val="9"/>
            <color indexed="81"/>
            <rFont val="Tahoma"/>
            <charset val="1"/>
          </rPr>
          <t>Assess a development effort and recommend potential changes by participating in process improvement (using a model such as PSP) or engaging in a project retrospective.</t>
        </r>
      </text>
    </comment>
    <comment ref="E1138" authorId="0">
      <text>
        <r>
          <rPr>
            <sz val="9"/>
            <color indexed="81"/>
            <rFont val="Tahoma"/>
            <charset val="1"/>
          </rPr>
          <t>Explain the role of process maturity models in process improvement.</t>
        </r>
      </text>
    </comment>
    <comment ref="E1139" authorId="0">
      <text>
        <r>
          <rPr>
            <sz val="9"/>
            <color indexed="81"/>
            <rFont val="Tahoma"/>
            <charset val="1"/>
          </rPr>
          <t>Describe several process metrics for assessing and controlling a project.</t>
        </r>
      </text>
    </comment>
    <comment ref="E1140" authorId="0">
      <text>
        <r>
          <rPr>
            <sz val="9"/>
            <color indexed="81"/>
            <rFont val="Tahoma"/>
            <charset val="1"/>
          </rPr>
          <t>Use project metrics to describe the current state of a project.</t>
        </r>
      </text>
    </comment>
    <comment ref="E1143" authorId="0">
      <text>
        <r>
          <rPr>
            <sz val="9"/>
            <color indexed="81"/>
            <rFont val="Tahoma"/>
            <charset val="1"/>
          </rPr>
          <t>Discuss common behaviors that contribute to the effective functioning of a team.</t>
        </r>
      </text>
    </comment>
    <comment ref="E1144" authorId="0">
      <text>
        <r>
          <rPr>
            <sz val="9"/>
            <color indexed="81"/>
            <rFont val="Tahoma"/>
            <charset val="1"/>
          </rPr>
          <t>Create and follow an agenda for a team meeting.</t>
        </r>
      </text>
    </comment>
    <comment ref="E1145" authorId="0">
      <text>
        <r>
          <rPr>
            <sz val="9"/>
            <color indexed="81"/>
            <rFont val="Tahoma"/>
            <charset val="1"/>
          </rPr>
          <t>Identify and justify necessary roles in a software development team.</t>
        </r>
      </text>
    </comment>
    <comment ref="E1146" authorId="0">
      <text>
        <r>
          <rPr>
            <sz val="9"/>
            <color indexed="81"/>
            <rFont val="Tahoma"/>
            <charset val="1"/>
          </rPr>
          <t>Understand the sources, hazards, and potential benefits of team conflict.</t>
        </r>
      </text>
    </comment>
    <comment ref="E1147" authorId="0">
      <text>
        <r>
          <rPr>
            <sz val="9"/>
            <color indexed="81"/>
            <rFont val="Tahoma"/>
            <charset val="1"/>
          </rPr>
          <t>Apply a conflict resolution strategy in a team setting.</t>
        </r>
      </text>
    </comment>
    <comment ref="E1148" authorId="0">
      <text>
        <r>
          <rPr>
            <sz val="9"/>
            <color indexed="81"/>
            <rFont val="Tahoma"/>
            <charset val="1"/>
          </rPr>
          <t>Use an ad hoc method to estimate software development effort (eg, time) and compare to actual effort required.</t>
        </r>
      </text>
    </comment>
    <comment ref="E1149" authorId="0">
      <text>
        <r>
          <rPr>
            <sz val="9"/>
            <color indexed="81"/>
            <rFont val="Tahoma"/>
            <charset val="1"/>
          </rPr>
          <t>List several examples of software risks.</t>
        </r>
      </text>
    </comment>
    <comment ref="E1150" authorId="0">
      <text>
        <r>
          <rPr>
            <sz val="9"/>
            <color indexed="81"/>
            <rFont val="Tahoma"/>
            <charset val="1"/>
          </rPr>
          <t>Describe the impact of risk in a software development lifecycle.</t>
        </r>
      </text>
    </comment>
    <comment ref="E1151" authorId="0">
      <text>
        <r>
          <rPr>
            <sz val="9"/>
            <color indexed="81"/>
            <rFont val="Tahoma"/>
            <charset val="1"/>
          </rPr>
          <t>Describe different categories of risk in software systems.</t>
        </r>
      </text>
    </comment>
    <comment ref="E1152" authorId="0">
      <text>
        <r>
          <rPr>
            <sz val="9"/>
            <color indexed="81"/>
            <rFont val="Tahoma"/>
            <charset val="1"/>
          </rPr>
          <t>Demonstrate through involvement in a team project the central elements of team building and team management.</t>
        </r>
      </text>
    </comment>
    <comment ref="E1153" authorId="0">
      <text>
        <r>
          <rPr>
            <sz val="9"/>
            <color indexed="81"/>
            <rFont val="Tahoma"/>
            <charset val="1"/>
          </rPr>
          <t>Describe how the choice of process model affects team organizational structures and decision-making processes.</t>
        </r>
      </text>
    </comment>
    <comment ref="E1154" authorId="0">
      <text>
        <r>
          <rPr>
            <sz val="9"/>
            <color indexed="81"/>
            <rFont val="Tahoma"/>
            <charset val="1"/>
          </rPr>
          <t>Create a team by identifying appropriate roles and assigning roles to team members.</t>
        </r>
      </text>
    </comment>
    <comment ref="E1155" authorId="0">
      <text>
        <r>
          <rPr>
            <sz val="9"/>
            <color indexed="81"/>
            <rFont val="Tahoma"/>
            <charset val="1"/>
          </rPr>
          <t>Assess and provide feedback to teams and individuals on their performance in a team setting.</t>
        </r>
      </text>
    </comment>
    <comment ref="E1156" authorId="0">
      <text>
        <r>
          <rPr>
            <sz val="9"/>
            <color indexed="81"/>
            <rFont val="Tahoma"/>
            <charset val="1"/>
          </rPr>
          <t>Using a particular software process, describe the aspects of a project that need to be planned and monitored, (eg, estimates of size and effort, a schedule, resource allocation, configuration control, change management, and project risk identification and management).</t>
        </r>
      </text>
    </comment>
    <comment ref="E1157" authorId="0">
      <text>
        <r>
          <rPr>
            <sz val="9"/>
            <color indexed="81"/>
            <rFont val="Tahoma"/>
            <charset val="1"/>
          </rPr>
          <t>Track the progress of some stage in a project using appropriate project metrics.</t>
        </r>
      </text>
    </comment>
    <comment ref="E1158" authorId="0">
      <text>
        <r>
          <rPr>
            <sz val="9"/>
            <color indexed="81"/>
            <rFont val="Tahoma"/>
            <charset val="1"/>
          </rPr>
          <t>Compare simple software size and cost estimation techniques.</t>
        </r>
      </text>
    </comment>
    <comment ref="E1159" authorId="0">
      <text>
        <r>
          <rPr>
            <sz val="9"/>
            <color indexed="81"/>
            <rFont val="Tahoma"/>
            <charset val="1"/>
          </rPr>
          <t>Use a project management tool to assist in the assignment and tracking of tasks in a software development project.</t>
        </r>
      </text>
    </comment>
    <comment ref="E1160" authorId="0">
      <text>
        <r>
          <rPr>
            <sz val="9"/>
            <color indexed="81"/>
            <rFont val="Tahoma"/>
            <charset val="1"/>
          </rPr>
          <t>Describe the impact of risk tolerance on the software development process.</t>
        </r>
      </text>
    </comment>
    <comment ref="E1161" authorId="0">
      <text>
        <r>
          <rPr>
            <sz val="9"/>
            <color indexed="81"/>
            <rFont val="Tahoma"/>
            <charset val="1"/>
          </rPr>
          <t>Identify risks and describe approaches to managing risk (avoidance, acceptance, transference, mitigation), and characterize the strengths and shortcomings of each.</t>
        </r>
      </text>
    </comment>
    <comment ref="E1162" authorId="0">
      <text>
        <r>
          <rPr>
            <sz val="9"/>
            <color indexed="81"/>
            <rFont val="Tahoma"/>
            <charset val="1"/>
          </rPr>
          <t>Explain how risk affects decisions in the software development process.</t>
        </r>
      </text>
    </comment>
    <comment ref="E1163" authorId="0">
      <text>
        <r>
          <rPr>
            <sz val="9"/>
            <color indexed="81"/>
            <rFont val="Tahoma"/>
            <charset val="1"/>
          </rPr>
          <t>Identify security risks for a software system.</t>
        </r>
      </text>
    </comment>
    <comment ref="E1164" authorId="0">
      <text>
        <r>
          <rPr>
            <sz val="9"/>
            <color indexed="81"/>
            <rFont val="Tahoma"/>
            <charset val="1"/>
          </rPr>
          <t>Demonstrate a systematic approach to the task of identifying hazards and risks in a particular situation.</t>
        </r>
      </text>
    </comment>
    <comment ref="E1165" authorId="0">
      <text>
        <r>
          <rPr>
            <sz val="9"/>
            <color indexed="81"/>
            <rFont val="Tahoma"/>
            <charset val="1"/>
          </rPr>
          <t>Apply the basic principles of risk management in a variety of simple scenarios including a security situation.</t>
        </r>
      </text>
    </comment>
    <comment ref="E1166" authorId="0">
      <text>
        <r>
          <rPr>
            <sz val="9"/>
            <color indexed="81"/>
            <rFont val="Tahoma"/>
            <charset val="1"/>
          </rPr>
          <t>Conduct a cost/benefit analysis for a risk mitigation approach.</t>
        </r>
      </text>
    </comment>
    <comment ref="E1167" authorId="0">
      <text>
        <r>
          <rPr>
            <sz val="9"/>
            <color indexed="81"/>
            <rFont val="Tahoma"/>
            <charset val="1"/>
          </rPr>
          <t>Identify and analyze some of the risks for an entire system that arise from aspects other than the software.</t>
        </r>
      </text>
    </comment>
    <comment ref="E1170" authorId="0">
      <text>
        <r>
          <rPr>
            <sz val="9"/>
            <color indexed="81"/>
            <rFont val="Tahoma"/>
            <charset val="1"/>
          </rPr>
          <t>Describe the difference between centralized and distributed software configuration management.</t>
        </r>
      </text>
    </comment>
    <comment ref="E1171" authorId="0">
      <text>
        <r>
          <rPr>
            <sz val="9"/>
            <color indexed="81"/>
            <rFont val="Tahoma"/>
            <charset val="1"/>
          </rPr>
          <t>Describe how version control can be used to help manage software release management.</t>
        </r>
      </text>
    </comment>
    <comment ref="E1172" authorId="0">
      <text>
        <r>
          <rPr>
            <sz val="9"/>
            <color indexed="81"/>
            <rFont val="Tahoma"/>
            <charset val="1"/>
          </rPr>
          <t>Identify configuration items and use a source code control tool in a small team-based project.</t>
        </r>
      </text>
    </comment>
    <comment ref="E1173" authorId="0">
      <text>
        <r>
          <rPr>
            <sz val="9"/>
            <color indexed="81"/>
            <rFont val="Tahoma"/>
            <charset val="1"/>
          </rPr>
          <t>Describe how available static and dynamic test tools can be integrated into the software development environment.</t>
        </r>
      </text>
    </comment>
    <comment ref="E1174" authorId="0">
      <text>
        <r>
          <rPr>
            <sz val="9"/>
            <color indexed="81"/>
            <rFont val="Tahoma"/>
            <charset val="1"/>
          </rPr>
          <t>Describe the issues that are important in selecting a set of tools for the development of a particular software system, including tools for requirements tracking, design modeling, implementation, build automation, and testing.</t>
        </r>
      </text>
    </comment>
    <comment ref="E1175" authorId="0">
      <text>
        <r>
          <rPr>
            <sz val="9"/>
            <color indexed="81"/>
            <rFont val="Tahoma"/>
            <charset val="1"/>
          </rPr>
          <t>Demonstrate the capability to use software tools in support of the development of a software product of medium size.</t>
        </r>
      </text>
    </comment>
    <comment ref="E1178" authorId="0">
      <text>
        <r>
          <rPr>
            <sz val="9"/>
            <color indexed="81"/>
            <rFont val="Tahoma"/>
            <charset val="1"/>
          </rPr>
          <t>List the key components of a use case or similar description of some behavior that is required for a system.</t>
        </r>
      </text>
    </comment>
    <comment ref="E1179" authorId="0">
      <text>
        <r>
          <rPr>
            <sz val="9"/>
            <color indexed="81"/>
            <rFont val="Tahoma"/>
            <charset val="1"/>
          </rPr>
          <t>Describe how the requirements engineering process supports the elicitation and validation of behavioral requirements.</t>
        </r>
      </text>
    </comment>
    <comment ref="E1180" authorId="0">
      <text>
        <r>
          <rPr>
            <sz val="9"/>
            <color indexed="81"/>
            <rFont val="Tahoma"/>
            <charset val="1"/>
          </rPr>
          <t>Interpret a given requirements model for a simple software system.</t>
        </r>
      </text>
    </comment>
    <comment ref="E1181" authorId="0">
      <text>
        <r>
          <rPr>
            <sz val="9"/>
            <color indexed="81"/>
            <rFont val="Tahoma"/>
            <charset val="1"/>
          </rPr>
          <t>Describe the fundamental challenges of and common techniques used for requirements elicitation.</t>
        </r>
      </text>
    </comment>
    <comment ref="E1182" authorId="0">
      <text>
        <r>
          <rPr>
            <sz val="9"/>
            <color indexed="81"/>
            <rFont val="Tahoma"/>
            <charset val="1"/>
          </rPr>
          <t>List the key components of a data model (eg, class diagrams or ER diagrams).</t>
        </r>
      </text>
    </comment>
    <comment ref="E1183" authorId="0">
      <text>
        <r>
          <rPr>
            <sz val="9"/>
            <color indexed="81"/>
            <rFont val="Tahoma"/>
            <charset val="1"/>
          </rPr>
          <t>Identify both functional and non-functional requirements in a given requirements specification for a software system.</t>
        </r>
      </text>
    </comment>
    <comment ref="E1184" authorId="0">
      <text>
        <r>
          <rPr>
            <sz val="9"/>
            <color indexed="81"/>
            <rFont val="Tahoma"/>
            <charset val="1"/>
          </rPr>
          <t>Conduct a review of a set of software requirements to determine the quality of the requirements with respect to the characteristics of good requirements.</t>
        </r>
      </text>
    </comment>
    <comment ref="E1185" authorId="0">
      <text>
        <r>
          <rPr>
            <sz val="9"/>
            <color indexed="81"/>
            <rFont val="Tahoma"/>
            <charset val="1"/>
          </rPr>
          <t>Apply key elements and common methods for elicitation and analysis to produce a set of software requirements for a medium-sized software system.</t>
        </r>
      </text>
    </comment>
    <comment ref="E1186" authorId="0">
      <text>
        <r>
          <rPr>
            <sz val="9"/>
            <color indexed="81"/>
            <rFont val="Tahoma"/>
            <charset val="1"/>
          </rPr>
          <t>Compare the plan-driven and agile approaches to requirements specification and validation and describe the benefits and risks associated with each.</t>
        </r>
      </text>
    </comment>
    <comment ref="E1187" authorId="0">
      <text>
        <r>
          <rPr>
            <sz val="9"/>
            <color indexed="81"/>
            <rFont val="Tahoma"/>
            <charset val="1"/>
          </rPr>
          <t>Use a common, non-formal method to model and specify the requirements for a medium-size software system.</t>
        </r>
      </text>
    </comment>
    <comment ref="E1188" authorId="0">
      <text>
        <r>
          <rPr>
            <sz val="9"/>
            <color indexed="81"/>
            <rFont val="Tahoma"/>
            <charset val="1"/>
          </rPr>
          <t>Translate into natural language a software requirements specification (eg, a software component contract) written in a formal specification language.</t>
        </r>
      </text>
    </comment>
    <comment ref="E1189" authorId="0">
      <text>
        <r>
          <rPr>
            <sz val="9"/>
            <color indexed="81"/>
            <rFont val="Tahoma"/>
            <charset val="1"/>
          </rPr>
          <t>Create a prototype of a software system to mitigate risk in requirements.</t>
        </r>
      </text>
    </comment>
    <comment ref="E1190" authorId="0">
      <text>
        <r>
          <rPr>
            <sz val="9"/>
            <color indexed="81"/>
            <rFont val="Tahoma"/>
            <charset val="1"/>
          </rPr>
          <t>Differentiate between forward and backward tracing and explain their roles in the requirements validation process.</t>
        </r>
      </text>
    </comment>
    <comment ref="E1193" authorId="0">
      <text>
        <r>
          <rPr>
            <sz val="9"/>
            <color indexed="81"/>
            <rFont val="Tahoma"/>
            <charset val="1"/>
          </rPr>
          <t>Articulate design principles including separation of concerns, information hiding, coupling and cohesion, and encapsulation.</t>
        </r>
      </text>
    </comment>
    <comment ref="E1194" authorId="0">
      <text>
        <r>
          <rPr>
            <sz val="9"/>
            <color indexed="81"/>
            <rFont val="Tahoma"/>
            <charset val="1"/>
          </rPr>
          <t>Use a design paradigm to design a simple software system, and explain how system design principles have been applied in this design.</t>
        </r>
      </text>
    </comment>
    <comment ref="E1195" authorId="0">
      <text>
        <r>
          <rPr>
            <sz val="9"/>
            <color indexed="81"/>
            <rFont val="Tahoma"/>
            <charset val="1"/>
          </rPr>
          <t>Construct models of the design of a simple software system that are appropriate for the paradigm used to design it.</t>
        </r>
      </text>
    </comment>
    <comment ref="E1196" authorId="0">
      <text>
        <r>
          <rPr>
            <sz val="9"/>
            <color indexed="81"/>
            <rFont val="Tahoma"/>
            <charset val="1"/>
          </rPr>
          <t>Within the context of a single design paradigm, describe one or more design patterns that could be applicable to the design of a simple software system.</t>
        </r>
      </text>
    </comment>
    <comment ref="E1197" authorId="0">
      <text>
        <r>
          <rPr>
            <sz val="9"/>
            <color indexed="81"/>
            <rFont val="Tahoma"/>
            <charset val="1"/>
          </rPr>
          <t>For a simple system suitable for a given scenario, discuss and select an appropriate design paradigm.</t>
        </r>
      </text>
    </comment>
    <comment ref="E1198" authorId="0">
      <text>
        <r>
          <rPr>
            <sz val="9"/>
            <color indexed="81"/>
            <rFont val="Tahoma"/>
            <charset val="1"/>
          </rPr>
          <t>Create appropriate models for the structure and behavior of software products from their requirements specifications.</t>
        </r>
      </text>
    </comment>
    <comment ref="E1199" authorId="0">
      <text>
        <r>
          <rPr>
            <sz val="9"/>
            <color indexed="81"/>
            <rFont val="Tahoma"/>
            <charset val="1"/>
          </rPr>
          <t>Explain the relationships between the requirements for a software product and its design, using appropriate models.</t>
        </r>
      </text>
    </comment>
    <comment ref="E1200" authorId="0">
      <text>
        <r>
          <rPr>
            <sz val="9"/>
            <color indexed="81"/>
            <rFont val="Tahoma"/>
            <charset val="1"/>
          </rPr>
          <t>For the design of a simple software system within the context of a single design paradigm, describe the software architecture of that system.</t>
        </r>
      </text>
    </comment>
    <comment ref="E1201" authorId="0">
      <text>
        <r>
          <rPr>
            <sz val="9"/>
            <color indexed="81"/>
            <rFont val="Tahoma"/>
            <charset val="1"/>
          </rPr>
          <t>Given a high-level design, identify the software architecture by differentiating among common software architectures such as 3-tier, pipe-and-filter, and client-server.</t>
        </r>
      </text>
    </comment>
    <comment ref="E1202" authorId="0">
      <text>
        <r>
          <rPr>
            <sz val="9"/>
            <color indexed="81"/>
            <rFont val="Tahoma"/>
            <charset val="1"/>
          </rPr>
          <t>Investigate the impact of software architectures selection on the design of a simple system.</t>
        </r>
      </text>
    </comment>
    <comment ref="E1203" authorId="0">
      <text>
        <r>
          <rPr>
            <sz val="9"/>
            <color indexed="81"/>
            <rFont val="Tahoma"/>
            <charset val="1"/>
          </rPr>
          <t>Apply simple examples of patterns in a software design.</t>
        </r>
      </text>
    </comment>
    <comment ref="E1204" authorId="0">
      <text>
        <r>
          <rPr>
            <sz val="9"/>
            <color indexed="81"/>
            <rFont val="Tahoma"/>
            <charset val="1"/>
          </rPr>
          <t>Describe a form of refactoring and discuss when it may be applicable.</t>
        </r>
      </text>
    </comment>
    <comment ref="E1205" authorId="0">
      <text>
        <r>
          <rPr>
            <sz val="9"/>
            <color indexed="81"/>
            <rFont val="Tahoma"/>
            <charset val="1"/>
          </rPr>
          <t>Select suitable components for use in the design of a software product.</t>
        </r>
      </text>
    </comment>
    <comment ref="E1206" authorId="0">
      <text>
        <r>
          <rPr>
            <sz val="9"/>
            <color indexed="81"/>
            <rFont val="Tahoma"/>
            <charset val="1"/>
          </rPr>
          <t>Explain how suitable components might need to be adapted for use in the design of a software product.</t>
        </r>
      </text>
    </comment>
    <comment ref="E1207" authorId="0">
      <text>
        <r>
          <rPr>
            <sz val="9"/>
            <color indexed="81"/>
            <rFont val="Tahoma"/>
            <charset val="1"/>
          </rPr>
          <t>Design a contract for a typical small software component for use in a given system.</t>
        </r>
      </text>
    </comment>
    <comment ref="E1208" authorId="0">
      <text>
        <r>
          <rPr>
            <sz val="9"/>
            <color indexed="81"/>
            <rFont val="Tahoma"/>
            <charset val="1"/>
          </rPr>
          <t>Discuss and select appropriate software architecture for a simple system suitable for a given scenario.</t>
        </r>
      </text>
    </comment>
    <comment ref="E1209" authorId="0">
      <text>
        <r>
          <rPr>
            <sz val="9"/>
            <color indexed="81"/>
            <rFont val="Tahoma"/>
            <charset val="1"/>
          </rPr>
          <t>Apply models for internal and external qualities in designing software components to achieve an acceptable tradeoff between conflicting quality aspects.</t>
        </r>
      </text>
    </comment>
    <comment ref="E1210" authorId="0">
      <text>
        <r>
          <rPr>
            <sz val="9"/>
            <color indexed="81"/>
            <rFont val="Tahoma"/>
            <charset val="1"/>
          </rPr>
          <t>Analyze a software design from the perspective of a significant internal quality attribute.</t>
        </r>
      </text>
    </comment>
    <comment ref="E1211" authorId="0">
      <text>
        <r>
          <rPr>
            <sz val="9"/>
            <color indexed="81"/>
            <rFont val="Tahoma"/>
            <charset val="1"/>
          </rPr>
          <t>Analyze a software design from the perspective of a significant external quality attribute.</t>
        </r>
      </text>
    </comment>
    <comment ref="E1212" authorId="0">
      <text>
        <r>
          <rPr>
            <sz val="9"/>
            <color indexed="81"/>
            <rFont val="Tahoma"/>
            <charset val="1"/>
          </rPr>
          <t>Explain the role of objects in middleware systems and the relationship with components.</t>
        </r>
      </text>
    </comment>
    <comment ref="E1213" authorId="0">
      <text>
        <r>
          <rPr>
            <sz val="9"/>
            <color indexed="81"/>
            <rFont val="Tahoma"/>
            <charset val="1"/>
          </rPr>
          <t>Apply component-oriented approaches to the design of a range of software, such as using components for concurrency and transactions, for reliable communication services, for database interaction including services for remote query and database management, or for secure communication and access.</t>
        </r>
      </text>
    </comment>
    <comment ref="E1214" authorId="0">
      <text>
        <r>
          <rPr>
            <sz val="9"/>
            <color indexed="81"/>
            <rFont val="Tahoma"/>
            <charset val="1"/>
          </rPr>
          <t>Refactor an existing software implementation to improve some aspect of its design.</t>
        </r>
      </text>
    </comment>
    <comment ref="E1215" authorId="0">
      <text>
        <r>
          <rPr>
            <sz val="9"/>
            <color indexed="81"/>
            <rFont val="Tahoma"/>
            <charset val="1"/>
          </rPr>
          <t>State and apply the principles of least privilege and fail-safe defaults.</t>
        </r>
      </text>
    </comment>
    <comment ref="E1218" authorId="0">
      <text>
        <r>
          <rPr>
            <sz val="9"/>
            <color indexed="81"/>
            <rFont val="Tahoma"/>
            <charset val="1"/>
          </rPr>
          <t>Describe techniques, coding idioms and mechanisms for implementing designs to achieve desired properties such as reliability, efficiency, and robustness.</t>
        </r>
      </text>
    </comment>
    <comment ref="E1219" authorId="0">
      <text>
        <r>
          <rPr>
            <sz val="9"/>
            <color indexed="81"/>
            <rFont val="Tahoma"/>
            <charset val="1"/>
          </rPr>
          <t>Build robust code using exception handling mechanisms.</t>
        </r>
      </text>
    </comment>
    <comment ref="E1220" authorId="0">
      <text>
        <r>
          <rPr>
            <sz val="9"/>
            <color indexed="81"/>
            <rFont val="Tahoma"/>
            <charset val="1"/>
          </rPr>
          <t>Describe secure coding and defensive coding practices.</t>
        </r>
      </text>
    </comment>
    <comment ref="E1221" authorId="0">
      <text>
        <r>
          <rPr>
            <sz val="9"/>
            <color indexed="81"/>
            <rFont val="Tahoma"/>
            <charset val="1"/>
          </rPr>
          <t>Select and use a defined coding standard in a small software project.</t>
        </r>
      </text>
    </comment>
    <comment ref="E1222" authorId="0">
      <text>
        <r>
          <rPr>
            <sz val="9"/>
            <color indexed="81"/>
            <rFont val="Tahoma"/>
            <charset val="1"/>
          </rPr>
          <t>Compare and contrast integration strategies including top-down, bottom-up, and sandwich integration.</t>
        </r>
      </text>
    </comment>
    <comment ref="E1223" authorId="0">
      <text>
        <r>
          <rPr>
            <sz val="9"/>
            <color indexed="81"/>
            <rFont val="Tahoma"/>
            <charset val="1"/>
          </rPr>
          <t>Describe the process of analyzing and implementing changes to code base developed for a specific project.</t>
        </r>
      </text>
    </comment>
    <comment ref="E1224" authorId="0">
      <text>
        <r>
          <rPr>
            <sz val="9"/>
            <color indexed="81"/>
            <rFont val="Tahoma"/>
            <charset val="1"/>
          </rPr>
          <t>Describe the process of analyzing and implementing changes to a large existing code base.</t>
        </r>
      </text>
    </comment>
    <comment ref="E1225" authorId="0">
      <text>
        <r>
          <rPr>
            <sz val="9"/>
            <color indexed="81"/>
            <rFont val="Tahoma"/>
            <charset val="1"/>
          </rPr>
          <t>Rewrite a simple program to remove common vulnerabilities, such as buffer overflows, integer overflows and race conditions.</t>
        </r>
      </text>
    </comment>
    <comment ref="E1226" authorId="0">
      <text>
        <r>
          <rPr>
            <sz val="9"/>
            <color indexed="81"/>
            <rFont val="Tahoma"/>
            <charset val="1"/>
          </rPr>
          <t>Write a software component that performs some non-trivial task and is resilient to input and run-time errors.</t>
        </r>
      </text>
    </comment>
    <comment ref="E1229" authorId="0">
      <text>
        <r>
          <rPr>
            <sz val="9"/>
            <color indexed="81"/>
            <rFont val="Tahoma"/>
            <charset val="1"/>
          </rPr>
          <t>Distinguish between program validation and verification.</t>
        </r>
      </text>
    </comment>
    <comment ref="E1230" authorId="0">
      <text>
        <r>
          <rPr>
            <sz val="9"/>
            <color indexed="81"/>
            <rFont val="Tahoma"/>
            <charset val="1"/>
          </rPr>
          <t>Describe the role that tools can play in the validation of software.</t>
        </r>
      </text>
    </comment>
    <comment ref="E1231" authorId="0">
      <text>
        <r>
          <rPr>
            <sz val="9"/>
            <color indexed="81"/>
            <rFont val="Tahoma"/>
            <charset val="1"/>
          </rPr>
          <t>Undertake, as part of a team activity, an inspection of a medium-size code segment.</t>
        </r>
      </text>
    </comment>
    <comment ref="E1232" authorId="0">
      <text>
        <r>
          <rPr>
            <sz val="9"/>
            <color indexed="81"/>
            <rFont val="Tahoma"/>
            <charset val="1"/>
          </rPr>
          <t>Describe and distinguish among the different types and levels of testing (unit, integration, systems, and acceptance).</t>
        </r>
      </text>
    </comment>
    <comment ref="E1233" authorId="0">
      <text>
        <r>
          <rPr>
            <sz val="9"/>
            <color indexed="81"/>
            <rFont val="Tahoma"/>
            <charset val="1"/>
          </rPr>
          <t>Describe techniques for identifying significant test cases for integration, regression and system testing.</t>
        </r>
      </text>
    </comment>
    <comment ref="E1234" authorId="0">
      <text>
        <r>
          <rPr>
            <sz val="9"/>
            <color indexed="81"/>
            <rFont val="Tahoma"/>
            <charset val="1"/>
          </rPr>
          <t>Create and document a set of tests for a medium-size code segment.</t>
        </r>
      </text>
    </comment>
    <comment ref="E1235" authorId="0">
      <text>
        <r>
          <rPr>
            <sz val="9"/>
            <color indexed="81"/>
            <rFont val="Tahoma"/>
            <charset val="1"/>
          </rPr>
          <t>Describe how to select good regression tests and automate them.</t>
        </r>
      </text>
    </comment>
    <comment ref="E1236" authorId="0">
      <text>
        <r>
          <rPr>
            <sz val="9"/>
            <color indexed="81"/>
            <rFont val="Tahoma"/>
            <charset val="1"/>
          </rPr>
          <t>Use a defect tracking tool to manage software defects in a small software project.</t>
        </r>
      </text>
    </comment>
    <comment ref="E1237" authorId="0">
      <text>
        <r>
          <rPr>
            <sz val="9"/>
            <color indexed="81"/>
            <rFont val="Tahoma"/>
            <charset val="1"/>
          </rPr>
          <t>Discuss the limitations of testing in a particular domain.</t>
        </r>
      </text>
    </comment>
    <comment ref="E1238" authorId="0">
      <text>
        <r>
          <rPr>
            <sz val="9"/>
            <color indexed="81"/>
            <rFont val="Tahoma"/>
            <charset val="1"/>
          </rPr>
          <t>Evaluate a test suite for a medium-size code segment.</t>
        </r>
      </text>
    </comment>
    <comment ref="E1239" authorId="0">
      <text>
        <r>
          <rPr>
            <sz val="9"/>
            <color indexed="81"/>
            <rFont val="Tahoma"/>
            <charset val="1"/>
          </rPr>
          <t>Compare static and dynamic approaches to verification.</t>
        </r>
      </text>
    </comment>
    <comment ref="E1240" authorId="0">
      <text>
        <r>
          <rPr>
            <sz val="9"/>
            <color indexed="81"/>
            <rFont val="Tahoma"/>
            <charset val="1"/>
          </rPr>
          <t>Identify the fundamental principles of test-driven development methods and explain the role of automated testing in these methods.</t>
        </r>
      </text>
    </comment>
    <comment ref="E1241" authorId="0">
      <text>
        <r>
          <rPr>
            <sz val="9"/>
            <color indexed="81"/>
            <rFont val="Tahoma"/>
            <charset val="1"/>
          </rPr>
          <t>Discuss the issues involving the testing of object-oriented software.</t>
        </r>
      </text>
    </comment>
    <comment ref="E1242" authorId="0">
      <text>
        <r>
          <rPr>
            <sz val="9"/>
            <color indexed="81"/>
            <rFont val="Tahoma"/>
            <charset val="1"/>
          </rPr>
          <t>Describe techniques for the verification and validation of non-code artifacts.</t>
        </r>
      </text>
    </comment>
    <comment ref="E1243" authorId="0">
      <text>
        <r>
          <rPr>
            <sz val="9"/>
            <color indexed="81"/>
            <rFont val="Tahoma"/>
            <charset val="1"/>
          </rPr>
          <t>Describe approaches for fault estimation.</t>
        </r>
      </text>
    </comment>
    <comment ref="E1244" authorId="0">
      <text>
        <r>
          <rPr>
            <sz val="9"/>
            <color indexed="81"/>
            <rFont val="Tahoma"/>
            <charset val="1"/>
          </rPr>
          <t>Estimate the number of faults in a small software application based on fault density and fault seeding.</t>
        </r>
      </text>
    </comment>
    <comment ref="E1245" authorId="0">
      <text>
        <r>
          <rPr>
            <sz val="9"/>
            <color indexed="81"/>
            <rFont val="Tahoma"/>
            <charset val="1"/>
          </rPr>
          <t>Conduct an inspection or review of software source code for a small or medium sized software project.</t>
        </r>
      </text>
    </comment>
    <comment ref="E1248" authorId="0">
      <text>
        <r>
          <rPr>
            <sz val="9"/>
            <color indexed="81"/>
            <rFont val="Tahoma"/>
            <charset val="1"/>
          </rPr>
          <t>Identify the principal issues associated with software evolution and explain their impact on the software lifecycle.</t>
        </r>
      </text>
    </comment>
    <comment ref="E1249" authorId="0">
      <text>
        <r>
          <rPr>
            <sz val="9"/>
            <color indexed="81"/>
            <rFont val="Tahoma"/>
            <charset val="1"/>
          </rPr>
          <t>Estimate the impact of a change request to an existing product of medium size.</t>
        </r>
      </text>
    </comment>
    <comment ref="E1250" authorId="0">
      <text>
        <r>
          <rPr>
            <sz val="9"/>
            <color indexed="81"/>
            <rFont val="Tahoma"/>
            <charset val="1"/>
          </rPr>
          <t>Use refactoring in the process of modifying a software component.</t>
        </r>
      </text>
    </comment>
    <comment ref="E1251" authorId="0">
      <text>
        <r>
          <rPr>
            <sz val="9"/>
            <color indexed="81"/>
            <rFont val="Tahoma"/>
            <charset val="1"/>
          </rPr>
          <t>Discuss the challenges of evolving systems in a changing environment.</t>
        </r>
      </text>
    </comment>
    <comment ref="E1252" authorId="0">
      <text>
        <r>
          <rPr>
            <sz val="9"/>
            <color indexed="81"/>
            <rFont val="Tahoma"/>
            <charset val="1"/>
          </rPr>
          <t>Outline the process of regression testing and its role in release management.</t>
        </r>
      </text>
    </comment>
    <comment ref="E1253" authorId="0">
      <text>
        <r>
          <rPr>
            <sz val="9"/>
            <color indexed="81"/>
            <rFont val="Tahoma"/>
            <charset val="1"/>
          </rPr>
          <t>Discuss the advantages and disadvantages of different types of software reuse.</t>
        </r>
      </text>
    </comment>
    <comment ref="E1256" authorId="0">
      <text>
        <r>
          <rPr>
            <sz val="9"/>
            <color indexed="81"/>
            <rFont val="Tahoma"/>
            <charset val="1"/>
          </rPr>
          <t>Explain the problems that exist in achieving very high levels of reliability.</t>
        </r>
      </text>
    </comment>
    <comment ref="E1257" authorId="0">
      <text>
        <r>
          <rPr>
            <sz val="9"/>
            <color indexed="81"/>
            <rFont val="Tahoma"/>
            <charset val="1"/>
          </rPr>
          <t>Describe how software reliability contributes to system reliability.</t>
        </r>
      </text>
    </comment>
    <comment ref="E1258" authorId="0">
      <text>
        <r>
          <rPr>
            <sz val="9"/>
            <color indexed="81"/>
            <rFont val="Tahoma"/>
            <charset val="1"/>
          </rPr>
          <t>List approaches to minimizing faults that can be applied at each stage of the software lifecycle.</t>
        </r>
      </text>
    </comment>
    <comment ref="E1259" authorId="0">
      <text>
        <r>
          <rPr>
            <sz val="9"/>
            <color indexed="81"/>
            <rFont val="Tahoma"/>
            <charset val="1"/>
          </rPr>
          <t>Compare the characteristics of three different reliability modeling approaches.</t>
        </r>
      </text>
    </comment>
    <comment ref="E1260" authorId="0">
      <text>
        <r>
          <rPr>
            <sz val="9"/>
            <color indexed="81"/>
            <rFont val="Tahoma"/>
            <charset val="1"/>
          </rPr>
          <t>Demonstrate the ability to apply multiple methods to develop reliability estimates for a software system.</t>
        </r>
      </text>
    </comment>
    <comment ref="E1261" authorId="0">
      <text>
        <r>
          <rPr>
            <sz val="9"/>
            <color indexed="81"/>
            <rFont val="Tahoma"/>
            <charset val="1"/>
          </rPr>
          <t>Identify methods that will lead to the realization of a software architecture that achieves a specified level of reliability.</t>
        </r>
      </text>
    </comment>
    <comment ref="E1262" authorId="0">
      <text>
        <r>
          <rPr>
            <sz val="9"/>
            <color indexed="81"/>
            <rFont val="Tahoma"/>
            <charset val="1"/>
          </rPr>
          <t>Identify ways to apply redundancy to achieve fault tolerance for a medium-sized application.</t>
        </r>
      </text>
    </comment>
    <comment ref="E1265" authorId="0">
      <text>
        <r>
          <rPr>
            <sz val="9"/>
            <color indexed="81"/>
            <rFont val="Tahoma"/>
            <charset val="1"/>
          </rPr>
          <t>Describe the role formal specification and analysis techniques can play in the development of complex software and compare their use as validation and verification techniques with testing.</t>
        </r>
      </text>
    </comment>
    <comment ref="E1266" authorId="0">
      <text>
        <r>
          <rPr>
            <sz val="9"/>
            <color indexed="81"/>
            <rFont val="Tahoma"/>
            <charset val="1"/>
          </rPr>
          <t>Apply formal specification and analysis techniques to software designs and programs with low complexity.</t>
        </r>
      </text>
    </comment>
    <comment ref="E1267" authorId="0">
      <text>
        <r>
          <rPr>
            <sz val="9"/>
            <color indexed="81"/>
            <rFont val="Tahoma"/>
            <charset val="1"/>
          </rPr>
          <t>Explain the potential benefits and drawbacks of using formal specification languages.</t>
        </r>
      </text>
    </comment>
    <comment ref="E1268" authorId="0">
      <text>
        <r>
          <rPr>
            <sz val="9"/>
            <color indexed="81"/>
            <rFont val="Tahoma"/>
            <charset val="1"/>
          </rPr>
          <t>Create and evaluate program assertions for a variety of behaviors ranging from simple through complex.</t>
        </r>
      </text>
    </comment>
    <comment ref="E1269" authorId="0">
      <text>
        <r>
          <rPr>
            <sz val="9"/>
            <color indexed="81"/>
            <rFont val="Tahoma"/>
            <charset val="1"/>
          </rPr>
          <t>Using a common formal specification language, formulate the specification of a simple software system and derive examples of test cases from the specification.</t>
        </r>
      </text>
    </comment>
    <comment ref="E1272" authorId="0">
      <text>
        <r>
          <rPr>
            <sz val="9"/>
            <color indexed="81"/>
            <rFont val="Tahoma"/>
            <charset val="1"/>
          </rPr>
          <t>List commonly encountered patterns of how computations are organized.</t>
        </r>
      </text>
    </comment>
    <comment ref="E1273" authorId="0">
      <text>
        <r>
          <rPr>
            <sz val="9"/>
            <color indexed="81"/>
            <rFont val="Tahoma"/>
            <charset val="1"/>
          </rPr>
          <t>Describe the basic building blocks of computers and their role in the historical development of computer architecture.</t>
        </r>
      </text>
    </comment>
    <comment ref="E1274" authorId="0">
      <text>
        <r>
          <rPr>
            <sz val="9"/>
            <color indexed="81"/>
            <rFont val="Tahoma"/>
            <charset val="1"/>
          </rPr>
          <t>Articulate the differences between single thread vs multiple thread, single server vs multiple server models, motivated by real world examples (eg, cooking recipes, lines for multiple teller machines and couples shopping for food).</t>
        </r>
      </text>
    </comment>
    <comment ref="E1275" authorId="0">
      <text>
        <r>
          <rPr>
            <sz val="9"/>
            <color indexed="81"/>
            <rFont val="Tahoma"/>
            <charset val="1"/>
          </rPr>
          <t>Articulate the concept of strong vs weak scaling, ie, how performance is affected by scale of problem vs scale of resources to solve the problem This can be motivated by the simple, real-world examples.</t>
        </r>
      </text>
    </comment>
    <comment ref="E1276" authorId="0">
      <text>
        <r>
          <rPr>
            <sz val="9"/>
            <color indexed="81"/>
            <rFont val="Tahoma"/>
            <charset val="1"/>
          </rPr>
          <t>Design a simple logic circuit using the fundamental building blocks of logic design.</t>
        </r>
      </text>
    </comment>
    <comment ref="E1277" authorId="0">
      <text>
        <r>
          <rPr>
            <sz val="9"/>
            <color indexed="81"/>
            <rFont val="Tahoma"/>
            <charset val="1"/>
          </rPr>
          <t>Use tools for capture, synthesis, and simulation to evaluate a logic design.</t>
        </r>
      </text>
    </comment>
    <comment ref="E1278" authorId="0">
      <text>
        <r>
          <rPr>
            <sz val="9"/>
            <color indexed="81"/>
            <rFont val="Tahoma"/>
            <charset val="1"/>
          </rPr>
          <t>Write a simple sequential problem and a simple parallel version of the same program.</t>
        </r>
      </text>
    </comment>
    <comment ref="E1279" authorId="0">
      <text>
        <r>
          <rPr>
            <sz val="9"/>
            <color indexed="81"/>
            <rFont val="Tahoma"/>
            <charset val="1"/>
          </rPr>
          <t>Evaluate performance of simple sequential and parallel versions of a program with different problem sizes, and be able to describe the speed-ups achieved.</t>
        </r>
      </text>
    </comment>
    <comment ref="E1282" authorId="0">
      <text>
        <r>
          <rPr>
            <sz val="9"/>
            <color indexed="81"/>
            <rFont val="Tahoma"/>
            <charset val="1"/>
          </rPr>
          <t>Describe how computing systems are constructed of layers upon layers, based on separation of concerns, with well-defined interfaces, hiding details of low layers from the higher layers.</t>
        </r>
      </text>
    </comment>
    <comment ref="E1283" authorId="0">
      <text>
        <r>
          <rPr>
            <sz val="9"/>
            <color indexed="81"/>
            <rFont val="Tahoma"/>
            <charset val="1"/>
          </rPr>
          <t>Describe that hardware, VM, OS, application are additional layers of interpretation/processing.</t>
        </r>
      </text>
    </comment>
    <comment ref="E1284" authorId="0">
      <text>
        <r>
          <rPr>
            <sz val="9"/>
            <color indexed="81"/>
            <rFont val="Tahoma"/>
            <charset val="1"/>
          </rPr>
          <t>Describe the mechanisms of how errors are detected, signaled back, and handled through the layers.</t>
        </r>
      </text>
    </comment>
    <comment ref="E1285" authorId="0">
      <text>
        <r>
          <rPr>
            <sz val="9"/>
            <color indexed="81"/>
            <rFont val="Tahoma"/>
            <charset val="1"/>
          </rPr>
          <t>Construct a simple program using methods of layering, error detection and recovery, and reflection of error status across layers.</t>
        </r>
      </text>
    </comment>
    <comment ref="E1286" authorId="0">
      <text>
        <r>
          <rPr>
            <sz val="9"/>
            <color indexed="81"/>
            <rFont val="Tahoma"/>
            <charset val="1"/>
          </rPr>
          <t>Find bugs in a layered program by using tools for program tracing, single stepping, and debugging.</t>
        </r>
      </text>
    </comment>
    <comment ref="E1289" authorId="0">
      <text>
        <r>
          <rPr>
            <sz val="9"/>
            <color indexed="81"/>
            <rFont val="Tahoma"/>
            <charset val="1"/>
          </rPr>
          <t>Describe computations as a system characyterized by a known set of configurations with transitions from one unique configuration (state) to another (state).</t>
        </r>
      </text>
    </comment>
    <comment ref="E1290" authorId="0">
      <text>
        <r>
          <rPr>
            <sz val="9"/>
            <color indexed="81"/>
            <rFont val="Tahoma"/>
            <charset val="1"/>
          </rPr>
          <t>Describe the distinction between systems whose output is only a function of their input (Combinational) and those with memory/history (Sequential).</t>
        </r>
      </text>
    </comment>
    <comment ref="E1291" authorId="0">
      <text>
        <r>
          <rPr>
            <sz val="9"/>
            <color indexed="81"/>
            <rFont val="Tahoma"/>
            <charset val="1"/>
          </rPr>
          <t>Describe a computer as a state machine that interprets machine instructions.</t>
        </r>
      </text>
    </comment>
    <comment ref="E1292" authorId="0">
      <text>
        <r>
          <rPr>
            <sz val="9"/>
            <color indexed="81"/>
            <rFont val="Tahoma"/>
            <charset val="1"/>
          </rPr>
          <t>Explain how a program or network protocol can also be expressed as a state machine, and that alternative representations for the same computation can exist.</t>
        </r>
      </text>
    </comment>
    <comment ref="E1293" authorId="0">
      <text>
        <r>
          <rPr>
            <sz val="9"/>
            <color indexed="81"/>
            <rFont val="Tahoma"/>
            <charset val="1"/>
          </rPr>
          <t>Develop state machine descriptions for simple problem statement solutions (eg, traffic light sequencing, pattern recognizers).</t>
        </r>
      </text>
    </comment>
    <comment ref="E1294" authorId="0">
      <text>
        <r>
          <rPr>
            <sz val="9"/>
            <color indexed="81"/>
            <rFont val="Tahoma"/>
            <charset val="1"/>
          </rPr>
          <t>Derive time-series behavior of a state machine from its state machine representation.</t>
        </r>
      </text>
    </comment>
    <comment ref="E1297" authorId="0">
      <text>
        <r>
          <rPr>
            <sz val="9"/>
            <color indexed="81"/>
            <rFont val="Tahoma"/>
            <charset val="1"/>
          </rPr>
          <t>For a given program, distinguish between its sequential and parallel execution, and the performance implications thereof.</t>
        </r>
      </text>
    </comment>
    <comment ref="E1298" authorId="0">
      <text>
        <r>
          <rPr>
            <sz val="9"/>
            <color indexed="81"/>
            <rFont val="Tahoma"/>
            <charset val="1"/>
          </rPr>
          <t>Demonstrate on an execution time line that parallelism events and operations can take place simultaneously (ie, at the same time) Explain how work can be performed in less elapsed time if this can be exploited.</t>
        </r>
      </text>
    </comment>
    <comment ref="E1299" authorId="0">
      <text>
        <r>
          <rPr>
            <sz val="9"/>
            <color indexed="81"/>
            <rFont val="Tahoma"/>
            <charset val="1"/>
          </rPr>
          <t>Explain other uses of parallelism, such as for reliability/redundancy of execution.</t>
        </r>
      </text>
    </comment>
    <comment ref="E1300" authorId="0">
      <text>
        <r>
          <rPr>
            <sz val="9"/>
            <color indexed="81"/>
            <rFont val="Tahoma"/>
            <charset val="1"/>
          </rPr>
          <t>Define the differences between the concepts of Instruction Parallelism, Data Parallelism, Thread Parallelism/Multitasking, Task/Request Parallelism.</t>
        </r>
      </text>
    </comment>
    <comment ref="E1301" authorId="0">
      <text>
        <r>
          <rPr>
            <sz val="9"/>
            <color indexed="81"/>
            <rFont val="Tahoma"/>
            <charset val="1"/>
          </rPr>
          <t>Write more than one parallel program (eg, one simple parallel program in more than one parallel programming paradigm; a simple parallel program that manages shared resources through synchronization primitives; a simple parallel program that performs simultaneous operation on partitioned data through task parallel (eg, parallel search terms; a simple parallel program that performs step-by-step pipeline processing through message passing).</t>
        </r>
      </text>
    </comment>
    <comment ref="E1302" authorId="0">
      <text>
        <r>
          <rPr>
            <sz val="9"/>
            <color indexed="81"/>
            <rFont val="Tahoma"/>
            <charset val="1"/>
          </rPr>
          <t>Use performance tools to measure speed-up achieved by parallel programs in terms of both problem size and number of resources.</t>
        </r>
      </text>
    </comment>
    <comment ref="E1305" authorId="0">
      <text>
        <r>
          <rPr>
            <sz val="9"/>
            <color indexed="81"/>
            <rFont val="Tahoma"/>
            <charset val="1"/>
          </rPr>
          <t>Explain how the components of system architecture contribute to improving its performance.</t>
        </r>
      </text>
    </comment>
    <comment ref="E1306" authorId="0">
      <text>
        <r>
          <rPr>
            <sz val="9"/>
            <color indexed="81"/>
            <rFont val="Tahoma"/>
            <charset val="1"/>
          </rPr>
          <t>Describe Amdahl’s law and discuss its limitations.</t>
        </r>
      </text>
    </comment>
    <comment ref="E1307" authorId="0">
      <text>
        <r>
          <rPr>
            <sz val="9"/>
            <color indexed="81"/>
            <rFont val="Tahoma"/>
            <charset val="1"/>
          </rPr>
          <t>Design and conduct a performance-oriented experiment.</t>
        </r>
      </text>
    </comment>
    <comment ref="E1308" authorId="0">
      <text>
        <r>
          <rPr>
            <sz val="9"/>
            <color indexed="81"/>
            <rFont val="Tahoma"/>
            <charset val="1"/>
          </rPr>
          <t>Use software tools to profile and measure program performance.</t>
        </r>
      </text>
    </comment>
    <comment ref="E1311" authorId="0">
      <text>
        <r>
          <rPr>
            <sz val="9"/>
            <color indexed="81"/>
            <rFont val="Tahoma"/>
            <charset val="1"/>
          </rPr>
          <t>Define how finite computer resources (eg, processor share, memory,  storage and network bandwidth) are managed by their careful allocation to existing entities.</t>
        </r>
      </text>
    </comment>
    <comment ref="E1312" authorId="0">
      <text>
        <r>
          <rPr>
            <sz val="9"/>
            <color indexed="81"/>
            <rFont val="Tahoma"/>
            <charset val="1"/>
          </rPr>
          <t>Describe the scheduling algorithms by which resources are allocated to competing entities, and the figures of merit by which these algorithms are evaluated, such as fairness.</t>
        </r>
      </text>
    </comment>
    <comment ref="E1313" authorId="0">
      <text>
        <r>
          <rPr>
            <sz val="9"/>
            <color indexed="81"/>
            <rFont val="Tahoma"/>
            <charset val="1"/>
          </rPr>
          <t>Implement simple schedule algorithms.</t>
        </r>
      </text>
    </comment>
    <comment ref="E1314" authorId="0">
      <text>
        <r>
          <rPr>
            <sz val="9"/>
            <color indexed="81"/>
            <rFont val="Tahoma"/>
            <charset val="1"/>
          </rPr>
          <t>Use figures of merit of alternative scheduler implementations.</t>
        </r>
      </text>
    </comment>
    <comment ref="E1317" authorId="0">
      <text>
        <r>
          <rPr>
            <sz val="9"/>
            <color indexed="81"/>
            <rFont val="Tahoma"/>
            <charset val="1"/>
          </rPr>
          <t>Explain the importance of locality in determining performance.</t>
        </r>
      </text>
    </comment>
    <comment ref="E1318" authorId="0">
      <text>
        <r>
          <rPr>
            <sz val="9"/>
            <color indexed="81"/>
            <rFont val="Tahoma"/>
            <charset val="1"/>
          </rPr>
          <t>Describe why things that are close in space take less time to access.</t>
        </r>
      </text>
    </comment>
    <comment ref="E1319" authorId="0">
      <text>
        <r>
          <rPr>
            <sz val="9"/>
            <color indexed="81"/>
            <rFont val="Tahoma"/>
            <charset val="1"/>
          </rPr>
          <t>Calculate average memory access time and describe the tradeoffs in memory hierarchy performance in terms of capacity, miss/hit rate, and access time.</t>
        </r>
      </text>
    </comment>
    <comment ref="E1322" authorId="0">
      <text>
        <r>
          <rPr>
            <sz val="9"/>
            <color indexed="81"/>
            <rFont val="Tahoma"/>
            <charset val="1"/>
          </rPr>
          <t>Explain why it is important to isolate and protect the execution of individual programs and environments that share common underlying resources.</t>
        </r>
      </text>
    </comment>
    <comment ref="E1323" authorId="0">
      <text>
        <r>
          <rPr>
            <sz val="9"/>
            <color indexed="81"/>
            <rFont val="Tahoma"/>
            <charset val="1"/>
          </rPr>
          <t>Describe how the concept of indirection can create the illusion of a dedicated machine and its resources even when physically shared among multiple programs and environments.</t>
        </r>
      </text>
    </comment>
    <comment ref="E1324" authorId="0">
      <text>
        <r>
          <rPr>
            <sz val="9"/>
            <color indexed="81"/>
            <rFont val="Tahoma"/>
            <charset val="1"/>
          </rPr>
          <t>Measure the performance of two application instances running on separate virtual machines, and determine the effect of performance isolation.</t>
        </r>
      </text>
    </comment>
    <comment ref="E1327" authorId="0">
      <text>
        <r>
          <rPr>
            <sz val="9"/>
            <color indexed="81"/>
            <rFont val="Tahoma"/>
            <charset val="1"/>
          </rPr>
          <t>Explain the distinction between program errors, system errors, and hardware faults (eg, bad memory) and exceptions (eg, attempt to divide by zero).</t>
        </r>
      </text>
    </comment>
    <comment ref="E1328" authorId="0">
      <text>
        <r>
          <rPr>
            <sz val="9"/>
            <color indexed="81"/>
            <rFont val="Tahoma"/>
            <charset val="1"/>
          </rPr>
          <t>Articulate the distinction between detecting, handling, and recovering from faults, and the methods for their implementation.</t>
        </r>
      </text>
    </comment>
    <comment ref="E1329" authorId="0">
      <text>
        <r>
          <rPr>
            <sz val="9"/>
            <color indexed="81"/>
            <rFont val="Tahoma"/>
            <charset val="1"/>
          </rPr>
          <t>Describe the role of error correcting codes in providing error checking and correction techniques in memories, storage, and networks.</t>
        </r>
      </text>
    </comment>
    <comment ref="E1330" authorId="0">
      <text>
        <r>
          <rPr>
            <sz val="9"/>
            <color indexed="81"/>
            <rFont val="Tahoma"/>
            <charset val="1"/>
          </rPr>
          <t>Apply simple algorithms for exploiting redundant information for the purposes of data correction.</t>
        </r>
      </text>
    </comment>
    <comment ref="E1331" authorId="0">
      <text>
        <r>
          <rPr>
            <sz val="9"/>
            <color indexed="81"/>
            <rFont val="Tahoma"/>
            <charset val="1"/>
          </rPr>
          <t>Compare different error detection and correction methods for their data overhead, implementation complexity, and relative execution time for encoding, detecting, and correcting errors.</t>
        </r>
      </text>
    </comment>
    <comment ref="E1334" authorId="0">
      <text>
        <r>
          <rPr>
            <sz val="9"/>
            <color indexed="81"/>
            <rFont val="Tahoma"/>
            <charset val="1"/>
          </rPr>
          <t>Explain the circumstances in which a given figure of system performance metric is useful.</t>
        </r>
      </text>
    </comment>
    <comment ref="E1335" authorId="0">
      <text>
        <r>
          <rPr>
            <sz val="9"/>
            <color indexed="81"/>
            <rFont val="Tahoma"/>
            <charset val="1"/>
          </rPr>
          <t>Explain the inadequacies of benchmarks as a measure of system performance.</t>
        </r>
      </text>
    </comment>
    <comment ref="E1336" authorId="0">
      <text>
        <r>
          <rPr>
            <sz val="9"/>
            <color indexed="81"/>
            <rFont val="Tahoma"/>
            <charset val="1"/>
          </rPr>
          <t>Use limit studies or simple calculations to produce order-of-magnitude estimates for a given performance metric in a given context.</t>
        </r>
      </text>
    </comment>
    <comment ref="E1337" authorId="0">
      <text>
        <r>
          <rPr>
            <sz val="9"/>
            <color indexed="81"/>
            <rFont val="Tahoma"/>
            <charset val="1"/>
          </rPr>
          <t>Conduct a performance experiment on a layered system to determine the effect of a system parameter on figure of system performance.</t>
        </r>
      </text>
    </comment>
    <comment ref="E1340" authorId="0">
      <text>
        <r>
          <rPr>
            <sz val="9"/>
            <color indexed="81"/>
            <rFont val="Tahoma"/>
            <charset val="1"/>
          </rPr>
          <t>Describe positive and negative ways in which computer technology (networks, mobile computing, cloud computing) alters modes of social interaction at the personal level.</t>
        </r>
      </text>
    </comment>
    <comment ref="E1341" authorId="0">
      <text>
        <r>
          <rPr>
            <sz val="9"/>
            <color indexed="81"/>
            <rFont val="Tahoma"/>
            <charset val="1"/>
          </rPr>
          <t>Identify developers’ assumptions and values embedded in hardware and software design, especially as they pertain to usability for diverse populations including under-represented populations and the disabled.</t>
        </r>
      </text>
    </comment>
    <comment ref="E1342" authorId="0">
      <text>
        <r>
          <rPr>
            <sz val="9"/>
            <color indexed="81"/>
            <rFont val="Tahoma"/>
            <charset val="1"/>
          </rPr>
          <t>Interpret the social context of a given design and its implementation.</t>
        </r>
      </text>
    </comment>
    <comment ref="E1343" authorId="0">
      <text>
        <r>
          <rPr>
            <sz val="9"/>
            <color indexed="81"/>
            <rFont val="Tahoma"/>
            <charset val="1"/>
          </rPr>
          <t>Evaluate the efficacy of a given design and implementation using empirical data.</t>
        </r>
      </text>
    </comment>
    <comment ref="E1344" authorId="0">
      <text>
        <r>
          <rPr>
            <sz val="9"/>
            <color indexed="81"/>
            <rFont val="Tahoma"/>
            <charset val="1"/>
          </rPr>
          <t>Summarize the implications of social media on individualism versus collectivism and culture.</t>
        </r>
      </text>
    </comment>
    <comment ref="E1345" authorId="0">
      <text>
        <r>
          <rPr>
            <sz val="9"/>
            <color indexed="81"/>
            <rFont val="Tahoma"/>
            <charset val="1"/>
          </rPr>
          <t>Discuss how Internet access serves as a liberating force for people living under oppressive forms of government; explain how limits on Internet access are used as tools of political and social repression.</t>
        </r>
      </text>
    </comment>
    <comment ref="E1346" authorId="0">
      <text>
        <r>
          <rPr>
            <sz val="9"/>
            <color indexed="81"/>
            <rFont val="Tahoma"/>
            <charset val="1"/>
          </rPr>
          <t>Analyze the pros and cons of reliance on computing in the implementation of democracy (eg delivery of social services, electronic voting).</t>
        </r>
      </text>
    </comment>
    <comment ref="E1347" authorId="0">
      <text>
        <r>
          <rPr>
            <sz val="9"/>
            <color indexed="81"/>
            <rFont val="Tahoma"/>
            <charset val="1"/>
          </rPr>
          <t>Describe the impact of the under-representation of diverse populations in the computing profession (eg, industry culture, product diversity).</t>
        </r>
      </text>
    </comment>
    <comment ref="E1348" authorId="0">
      <text>
        <r>
          <rPr>
            <sz val="9"/>
            <color indexed="81"/>
            <rFont val="Tahoma"/>
            <charset val="1"/>
          </rPr>
          <t>Explain the implications of context awareness in ubiquitous computing systems.</t>
        </r>
      </text>
    </comment>
    <comment ref="E1351" authorId="0">
      <text>
        <r>
          <rPr>
            <sz val="9"/>
            <color indexed="81"/>
            <rFont val="Tahoma"/>
            <charset val="1"/>
          </rPr>
          <t>Evaluate stakeholder positions in a given situation.</t>
        </r>
      </text>
    </comment>
    <comment ref="E1352" authorId="0">
      <text>
        <r>
          <rPr>
            <sz val="9"/>
            <color indexed="81"/>
            <rFont val="Tahoma"/>
            <charset val="1"/>
          </rPr>
          <t>Analyze basic logical fallacies in an argument.</t>
        </r>
      </text>
    </comment>
    <comment ref="E1353" authorId="0">
      <text>
        <r>
          <rPr>
            <sz val="9"/>
            <color indexed="81"/>
            <rFont val="Tahoma"/>
            <charset val="1"/>
          </rPr>
          <t>Analyze an argument to identify premises and conclusion.</t>
        </r>
      </text>
    </comment>
    <comment ref="E1354" authorId="0">
      <text>
        <r>
          <rPr>
            <sz val="9"/>
            <color indexed="81"/>
            <rFont val="Tahoma"/>
            <charset val="1"/>
          </rPr>
          <t>Illustrate the use of example and analogy in ethical argument.</t>
        </r>
      </text>
    </comment>
    <comment ref="E1355" authorId="0">
      <text>
        <r>
          <rPr>
            <sz val="9"/>
            <color indexed="81"/>
            <rFont val="Tahoma"/>
            <charset val="1"/>
          </rPr>
          <t>Evaluate ethical/social tradeoffs in technical decisions.</t>
        </r>
      </text>
    </comment>
    <comment ref="E1358" authorId="0">
      <text>
        <r>
          <rPr>
            <sz val="9"/>
            <color indexed="81"/>
            <rFont val="Tahoma"/>
            <charset val="1"/>
          </rPr>
          <t>Identify ethical issues that arise in software development and determine how to address them technically and ethically.</t>
        </r>
      </text>
    </comment>
    <comment ref="E1359" authorId="0">
      <text>
        <r>
          <rPr>
            <sz val="9"/>
            <color indexed="81"/>
            <rFont val="Tahoma"/>
            <charset val="1"/>
          </rPr>
          <t xml:space="preserve">Explain the ethical responsibility of ensuring software correctness, reliability and safety. </t>
        </r>
      </text>
    </comment>
    <comment ref="E1360" authorId="0">
      <text>
        <r>
          <rPr>
            <sz val="9"/>
            <color indexed="81"/>
            <rFont val="Tahoma"/>
            <charset val="1"/>
          </rPr>
          <t>Describe the mechanisms that typically exist for a professional to keep up-to-date.</t>
        </r>
      </text>
    </comment>
    <comment ref="E1361" authorId="0">
      <text>
        <r>
          <rPr>
            <sz val="9"/>
            <color indexed="81"/>
            <rFont val="Tahoma"/>
            <charset val="1"/>
          </rPr>
          <t>Describe the strengths and weaknesses of relevant professional codes as expressions of professionalism and guides to decision-making.</t>
        </r>
      </text>
    </comment>
    <comment ref="E1362" authorId="0">
      <text>
        <r>
          <rPr>
            <sz val="9"/>
            <color indexed="81"/>
            <rFont val="Tahoma"/>
            <charset val="1"/>
          </rPr>
          <t>Analyze a global computing issue, observing the role of professionals and government officials in managing this problem.</t>
        </r>
      </text>
    </comment>
    <comment ref="E1363" authorId="0">
      <text>
        <r>
          <rPr>
            <sz val="9"/>
            <color indexed="81"/>
            <rFont val="Tahoma"/>
            <charset val="1"/>
          </rPr>
          <t>Evaluate the professional codes of ethics from the ACM, the IEEE Computer Society, and other organizations.</t>
        </r>
      </text>
    </comment>
    <comment ref="E1364" authorId="0">
      <text>
        <r>
          <rPr>
            <sz val="9"/>
            <color indexed="81"/>
            <rFont val="Tahoma"/>
            <charset val="1"/>
          </rPr>
          <t>Describe ways in which professionals may contribute to public policy.</t>
        </r>
      </text>
    </comment>
    <comment ref="E1365" authorId="0">
      <text>
        <r>
          <rPr>
            <sz val="9"/>
            <color indexed="81"/>
            <rFont val="Tahoma"/>
            <charset val="1"/>
          </rPr>
          <t>Describe the consequences of inappropriate professional behavior.</t>
        </r>
      </text>
    </comment>
    <comment ref="E1366" authorId="0">
      <text>
        <r>
          <rPr>
            <sz val="9"/>
            <color indexed="81"/>
            <rFont val="Tahoma"/>
            <charset val="1"/>
          </rPr>
          <t>Identify progressive stages in a whistle-blowing incident.</t>
        </r>
      </text>
    </comment>
    <comment ref="E1367" authorId="0">
      <text>
        <r>
          <rPr>
            <sz val="9"/>
            <color indexed="81"/>
            <rFont val="Tahoma"/>
            <charset val="1"/>
          </rPr>
          <t>Identify examples of how regional culture interplays with ethical dilemmas.</t>
        </r>
      </text>
    </comment>
    <comment ref="E1368" authorId="0">
      <text>
        <r>
          <rPr>
            <sz val="9"/>
            <color indexed="81"/>
            <rFont val="Tahoma"/>
            <charset val="1"/>
          </rPr>
          <t>Investigate forms of harassment and discrimination and avenues of assistance.</t>
        </r>
      </text>
    </comment>
    <comment ref="E1369" authorId="0">
      <text>
        <r>
          <rPr>
            <sz val="9"/>
            <color indexed="81"/>
            <rFont val="Tahoma"/>
            <charset val="1"/>
          </rPr>
          <t>Examine various forms of professional credentialing.</t>
        </r>
      </text>
    </comment>
    <comment ref="E1370" authorId="0">
      <text>
        <r>
          <rPr>
            <sz val="9"/>
            <color indexed="81"/>
            <rFont val="Tahoma"/>
            <charset val="1"/>
          </rPr>
          <t>Explain the relationship between ergonomics in computing environments and people’s health.</t>
        </r>
      </text>
    </comment>
    <comment ref="E1371" authorId="0">
      <text>
        <r>
          <rPr>
            <sz val="9"/>
            <color indexed="81"/>
            <rFont val="Tahoma"/>
            <charset val="1"/>
          </rPr>
          <t>Develop a computer usage/acceptable use policy with enforcement measures.</t>
        </r>
      </text>
    </comment>
    <comment ref="E1372" authorId="0">
      <text>
        <r>
          <rPr>
            <sz val="9"/>
            <color indexed="81"/>
            <rFont val="Tahoma"/>
            <charset val="1"/>
          </rPr>
          <t>Describe issues associated with industries’ push to focus on time to market versus enforcing quality professional standards.</t>
        </r>
      </text>
    </comment>
    <comment ref="E1375" authorId="0">
      <text>
        <r>
          <rPr>
            <sz val="9"/>
            <color indexed="81"/>
            <rFont val="Tahoma"/>
            <charset val="1"/>
          </rPr>
          <t>Discuss the philosophical bases of intellectual property.</t>
        </r>
      </text>
    </comment>
    <comment ref="E1376" authorId="0">
      <text>
        <r>
          <rPr>
            <sz val="9"/>
            <color indexed="81"/>
            <rFont val="Tahoma"/>
            <charset val="1"/>
          </rPr>
          <t>Discuss the rationale for the legal protection of intellectual property.</t>
        </r>
      </text>
    </comment>
    <comment ref="E1377" authorId="0">
      <text>
        <r>
          <rPr>
            <sz val="9"/>
            <color indexed="81"/>
            <rFont val="Tahoma"/>
            <charset val="1"/>
          </rPr>
          <t>Describe legislation aimed at digital copyright infringements.</t>
        </r>
      </text>
    </comment>
    <comment ref="E1378" authorId="0">
      <text>
        <r>
          <rPr>
            <sz val="9"/>
            <color indexed="81"/>
            <rFont val="Tahoma"/>
            <charset val="1"/>
          </rPr>
          <t>Critique legislation aimed at digital copyright infringements.</t>
        </r>
      </text>
    </comment>
    <comment ref="E1379" authorId="0">
      <text>
        <r>
          <rPr>
            <sz val="9"/>
            <color indexed="81"/>
            <rFont val="Tahoma"/>
            <charset val="1"/>
          </rPr>
          <t>Identify contemporary examples of intangible digital intellectual property.</t>
        </r>
      </text>
    </comment>
    <comment ref="E1380" authorId="0">
      <text>
        <r>
          <rPr>
            <sz val="9"/>
            <color indexed="81"/>
            <rFont val="Tahoma"/>
            <charset val="1"/>
          </rPr>
          <t>Justify uses of copyrighted materials.</t>
        </r>
      </text>
    </comment>
    <comment ref="E1381" authorId="0">
      <text>
        <r>
          <rPr>
            <sz val="9"/>
            <color indexed="81"/>
            <rFont val="Tahoma"/>
            <charset val="1"/>
          </rPr>
          <t>Evaluate the ethical issues inherent in various plagiarism detection mechanisms.</t>
        </r>
      </text>
    </comment>
    <comment ref="E1382" authorId="0">
      <text>
        <r>
          <rPr>
            <sz val="9"/>
            <color indexed="81"/>
            <rFont val="Tahoma"/>
            <charset val="1"/>
          </rPr>
          <t>Interpret the intent and implementation of software licensing.</t>
        </r>
      </text>
    </comment>
    <comment ref="E1383" authorId="0">
      <text>
        <r>
          <rPr>
            <sz val="9"/>
            <color indexed="81"/>
            <rFont val="Tahoma"/>
            <charset val="1"/>
          </rPr>
          <t>Discuss the issues involved in securing software patents.</t>
        </r>
      </text>
    </comment>
    <comment ref="E1384" authorId="0">
      <text>
        <r>
          <rPr>
            <sz val="9"/>
            <color indexed="81"/>
            <rFont val="Tahoma"/>
            <charset val="1"/>
          </rPr>
          <t>Characterize and contrast the concepts of copyright, patenting and trademarks.</t>
        </r>
      </text>
    </comment>
    <comment ref="E1385" authorId="0">
      <text>
        <r>
          <rPr>
            <sz val="9"/>
            <color indexed="81"/>
            <rFont val="Tahoma"/>
            <charset val="1"/>
          </rPr>
          <t>Identify the goals of the open source movement.</t>
        </r>
      </text>
    </comment>
    <comment ref="E1386" authorId="0">
      <text>
        <r>
          <rPr>
            <sz val="9"/>
            <color indexed="81"/>
            <rFont val="Tahoma"/>
            <charset val="1"/>
          </rPr>
          <t>Identify the global nature of software piracy.</t>
        </r>
      </text>
    </comment>
    <comment ref="E1389" authorId="0">
      <text>
        <r>
          <rPr>
            <sz val="9"/>
            <color indexed="81"/>
            <rFont val="Tahoma"/>
            <charset val="1"/>
          </rPr>
          <t>Discuss the philosophical basis for the legal protection of personal privacy.</t>
        </r>
      </text>
    </comment>
    <comment ref="E1390" authorId="0">
      <text>
        <r>
          <rPr>
            <sz val="9"/>
            <color indexed="81"/>
            <rFont val="Tahoma"/>
            <charset val="1"/>
          </rPr>
          <t>Evaluate solutions to privacy threats in transactional databases and data warehouses.</t>
        </r>
      </text>
    </comment>
    <comment ref="E1391" authorId="0">
      <text>
        <r>
          <rPr>
            <sz val="9"/>
            <color indexed="81"/>
            <rFont val="Tahoma"/>
            <charset val="1"/>
          </rPr>
          <t xml:space="preserve">Describe the role of data collection in the implementation of pervasive surveillance systems (e.g., RFID, face recognition, toll collection, mobile computing). </t>
        </r>
      </text>
    </comment>
    <comment ref="E1392" authorId="0">
      <text>
        <r>
          <rPr>
            <sz val="9"/>
            <color indexed="81"/>
            <rFont val="Tahoma"/>
            <charset val="1"/>
          </rPr>
          <t xml:space="preserve">Describe the ramifications of differential privacy. </t>
        </r>
      </text>
    </comment>
    <comment ref="E1393" authorId="0">
      <text>
        <r>
          <rPr>
            <sz val="9"/>
            <color indexed="81"/>
            <rFont val="Tahoma"/>
            <charset val="1"/>
          </rPr>
          <t>Investigate the impact of technological solutions to privacy problems.</t>
        </r>
      </text>
    </comment>
    <comment ref="E1394" authorId="0">
      <text>
        <r>
          <rPr>
            <sz val="9"/>
            <color indexed="81"/>
            <rFont val="Tahoma"/>
            <charset val="1"/>
          </rPr>
          <t>Critique the intent, potential value and implementation of various forms of privacy legislation.</t>
        </r>
      </text>
    </comment>
    <comment ref="E1395" authorId="0">
      <text>
        <r>
          <rPr>
            <sz val="9"/>
            <color indexed="81"/>
            <rFont val="Tahoma"/>
            <charset val="1"/>
          </rPr>
          <t>Identify strategies to enable appropriate freedom of expression.</t>
        </r>
      </text>
    </comment>
    <comment ref="E1398" authorId="0">
      <text>
        <r>
          <rPr>
            <sz val="9"/>
            <color indexed="81"/>
            <rFont val="Tahoma"/>
            <charset val="1"/>
          </rPr>
          <t>Write clear, concise, and accurate technical documents following well-defined standards for format and for including appropriate tables, figures, and references.</t>
        </r>
      </text>
    </comment>
    <comment ref="E1399" authorId="0">
      <text>
        <r>
          <rPr>
            <sz val="9"/>
            <color indexed="81"/>
            <rFont val="Tahoma"/>
            <charset val="1"/>
          </rPr>
          <t>Evaluate written technical documentation to detect problems of various kinds.</t>
        </r>
      </text>
    </comment>
    <comment ref="E1400" authorId="0">
      <text>
        <r>
          <rPr>
            <sz val="9"/>
            <color indexed="81"/>
            <rFont val="Tahoma"/>
            <charset val="1"/>
          </rPr>
          <t>Develop and deliver a good quality formal presentation.</t>
        </r>
      </text>
    </comment>
    <comment ref="E1401" authorId="0">
      <text>
        <r>
          <rPr>
            <sz val="9"/>
            <color indexed="81"/>
            <rFont val="Tahoma"/>
            <charset val="1"/>
          </rPr>
          <t>Plan interactions (eg virtual, face-to-face, shared documents) with others in which they are able to get their point across, and are also able to listen carefully and appreciate the points of others, even when they disagree, and are able to convey to others that they have heard.</t>
        </r>
      </text>
    </comment>
    <comment ref="E1402" authorId="0">
      <text>
        <r>
          <rPr>
            <sz val="9"/>
            <color indexed="81"/>
            <rFont val="Tahoma"/>
            <charset val="1"/>
          </rPr>
          <t>Describe the strengths and weaknesses of various forms of communication (eg virtual, face-to-face, shared documents).</t>
        </r>
      </text>
    </comment>
    <comment ref="E1403" authorId="0">
      <text>
        <r>
          <rPr>
            <sz val="9"/>
            <color indexed="81"/>
            <rFont val="Tahoma"/>
            <charset val="1"/>
          </rPr>
          <t>Examine appropriate measures used to communicate with stakeholders involved in a project.</t>
        </r>
      </text>
    </comment>
    <comment ref="E1404" authorId="0">
      <text>
        <r>
          <rPr>
            <sz val="9"/>
            <color indexed="81"/>
            <rFont val="Tahoma"/>
            <charset val="1"/>
          </rPr>
          <t>Compare and contrast various collaboration tools.</t>
        </r>
      </text>
    </comment>
    <comment ref="E1405" authorId="0">
      <text>
        <r>
          <rPr>
            <sz val="9"/>
            <color indexed="81"/>
            <rFont val="Tahoma"/>
            <charset val="1"/>
          </rPr>
          <t>Discuss ways to influence performance and results in cross-cultural teams.</t>
        </r>
      </text>
    </comment>
    <comment ref="E1406" authorId="0">
      <text>
        <r>
          <rPr>
            <sz val="9"/>
            <color indexed="81"/>
            <rFont val="Tahoma"/>
            <charset val="1"/>
          </rPr>
          <t>Examine the tradeoffs and common sources of risk in software projects regarding technology, structure/process, quality, people, market and financial.</t>
        </r>
      </text>
    </comment>
    <comment ref="E1407" authorId="0">
      <text>
        <r>
          <rPr>
            <sz val="9"/>
            <color indexed="81"/>
            <rFont val="Tahoma"/>
            <charset val="1"/>
          </rPr>
          <t>Evaluate personal strengths and weaknesses to work remotely as part of a multinational team.</t>
        </r>
      </text>
    </comment>
    <comment ref="E1410" authorId="0">
      <text>
        <r>
          <rPr>
            <sz val="9"/>
            <color indexed="81"/>
            <rFont val="Tahoma"/>
            <charset val="1"/>
          </rPr>
          <t>Identify ways to be a sustainable practitioner.</t>
        </r>
      </text>
    </comment>
    <comment ref="E1411" authorId="0">
      <text>
        <r>
          <rPr>
            <sz val="9"/>
            <color indexed="81"/>
            <rFont val="Tahoma"/>
            <charset val="1"/>
          </rPr>
          <t>Illustrate global social and environmental impacts of computer use and disposal (e-waste).</t>
        </r>
      </text>
    </comment>
    <comment ref="E1412" authorId="0">
      <text>
        <r>
          <rPr>
            <sz val="9"/>
            <color indexed="81"/>
            <rFont val="Tahoma"/>
            <charset val="1"/>
          </rPr>
          <t>Describe the environmental impacts of design choices within the field of computing that relate to algorithm design, operating system design, networking design, database design, etc.</t>
        </r>
      </text>
    </comment>
    <comment ref="E1413" authorId="0">
      <text>
        <r>
          <rPr>
            <sz val="9"/>
            <color indexed="81"/>
            <rFont val="Tahoma"/>
            <charset val="1"/>
          </rPr>
          <t>Investigate the social and environmental impacts of new system designs through projects.</t>
        </r>
      </text>
    </comment>
    <comment ref="E1414" authorId="0">
      <text>
        <r>
          <rPr>
            <sz val="9"/>
            <color indexed="81"/>
            <rFont val="Tahoma"/>
            <charset val="1"/>
          </rPr>
          <t>Identify guidelines for sustainable IT design or deployment.</t>
        </r>
      </text>
    </comment>
    <comment ref="E1415" authorId="0">
      <text>
        <r>
          <rPr>
            <sz val="9"/>
            <color indexed="81"/>
            <rFont val="Tahoma"/>
            <charset val="1"/>
          </rPr>
          <t>List the sustainable effects of telecommuting or web shopping.</t>
        </r>
      </text>
    </comment>
    <comment ref="E1416" authorId="0">
      <text>
        <r>
          <rPr>
            <sz val="9"/>
            <color indexed="81"/>
            <rFont val="Tahoma"/>
            <charset val="1"/>
          </rPr>
          <t>Investigate pervasive computing in areas such as smart energy systems, social networking, transportation, agriculture, supply-chain systems, environmental monitoring and citizen activism.</t>
        </r>
      </text>
    </comment>
    <comment ref="E1417" authorId="0">
      <text>
        <r>
          <rPr>
            <sz val="9"/>
            <color indexed="81"/>
            <rFont val="Tahoma"/>
            <charset val="1"/>
          </rPr>
          <t>Develop applications of computing and assess through research areas pertaining to environmental issues (eg energy, pollution, resource usage, recycling and reuse, food management, farming).</t>
        </r>
      </text>
    </comment>
    <comment ref="E1420" authorId="0">
      <text>
        <r>
          <rPr>
            <sz val="9"/>
            <color indexed="81"/>
            <rFont val="Tahoma"/>
            <charset val="1"/>
          </rPr>
          <t>Identify significant continuing trends in the history of the computing field.</t>
        </r>
      </text>
    </comment>
    <comment ref="E1421" authorId="0">
      <text>
        <r>
          <rPr>
            <sz val="9"/>
            <color indexed="81"/>
            <rFont val="Tahoma"/>
            <charset val="1"/>
          </rPr>
          <t>Identify the contributions of several pioneers in the computing field.</t>
        </r>
      </text>
    </comment>
    <comment ref="E1422" authorId="0">
      <text>
        <r>
          <rPr>
            <sz val="9"/>
            <color indexed="81"/>
            <rFont val="Tahoma"/>
            <charset val="1"/>
          </rPr>
          <t>Discuss the historical context for several programming language paradigms.</t>
        </r>
      </text>
    </comment>
    <comment ref="E1423" authorId="0">
      <text>
        <r>
          <rPr>
            <sz val="9"/>
            <color indexed="81"/>
            <rFont val="Tahoma"/>
            <charset val="1"/>
          </rPr>
          <t>Compare daily life before and after the advent of personal computers and the Internet.</t>
        </r>
      </text>
    </comment>
    <comment ref="E1426" authorId="0">
      <text>
        <r>
          <rPr>
            <sz val="9"/>
            <color indexed="81"/>
            <rFont val="Tahoma"/>
            <charset val="1"/>
          </rPr>
          <t>Summarize the rationale for antimonopoly efforts.</t>
        </r>
      </text>
    </comment>
    <comment ref="E1427" authorId="0">
      <text>
        <r>
          <rPr>
            <sz val="9"/>
            <color indexed="81"/>
            <rFont val="Tahoma"/>
            <charset val="1"/>
          </rPr>
          <t>Identify several ways in which the information technology industry is affected by shortages in the labor supply.</t>
        </r>
      </text>
    </comment>
    <comment ref="E1428" authorId="0">
      <text>
        <r>
          <rPr>
            <sz val="9"/>
            <color indexed="81"/>
            <rFont val="Tahoma"/>
            <charset val="1"/>
          </rPr>
          <t>Identify the evolution of pricing strategies for computing goods and services.</t>
        </r>
      </text>
    </comment>
    <comment ref="E1429" authorId="0">
      <text>
        <r>
          <rPr>
            <sz val="9"/>
            <color indexed="81"/>
            <rFont val="Tahoma"/>
            <charset val="1"/>
          </rPr>
          <t>Discuss the benefits, the drawbacks and the implications of off-shoring and outsourcing.</t>
        </r>
      </text>
    </comment>
    <comment ref="E1430" authorId="0">
      <text>
        <r>
          <rPr>
            <sz val="9"/>
            <color indexed="81"/>
            <rFont val="Tahoma"/>
            <charset val="1"/>
          </rPr>
          <t>Investigate and defend ways to address limitations on access to computing.</t>
        </r>
      </text>
    </comment>
    <comment ref="E1431" authorId="0">
      <text>
        <r>
          <rPr>
            <sz val="9"/>
            <color indexed="81"/>
            <rFont val="Tahoma"/>
            <charset val="1"/>
          </rPr>
          <t>Describe the economic benefits of network effects.</t>
        </r>
      </text>
    </comment>
    <comment ref="E1434" authorId="0">
      <text>
        <r>
          <rPr>
            <sz val="9"/>
            <color indexed="81"/>
            <rFont val="Tahoma"/>
            <charset val="1"/>
          </rPr>
          <t>List classic examples of computer crimes and social engineering incidents with societal impact.</t>
        </r>
      </text>
    </comment>
    <comment ref="E1435" authorId="0">
      <text>
        <r>
          <rPr>
            <sz val="9"/>
            <color indexed="81"/>
            <rFont val="Tahoma"/>
            <charset val="1"/>
          </rPr>
          <t>Identify laws that apply to computer crimes.</t>
        </r>
      </text>
    </comment>
    <comment ref="E1436" authorId="0">
      <text>
        <r>
          <rPr>
            <sz val="9"/>
            <color indexed="81"/>
            <rFont val="Tahoma"/>
            <charset val="1"/>
          </rPr>
          <t>Describe the motivation and  ramifications of cyber terrorism and criminal hacking.</t>
        </r>
      </text>
    </comment>
    <comment ref="E1437" authorId="0">
      <text>
        <r>
          <rPr>
            <sz val="9"/>
            <color indexed="81"/>
            <rFont val="Tahoma"/>
            <charset val="1"/>
          </rPr>
          <t>Examine the ethical and legal issues surrounding the misuse of access and various breaches in security.</t>
        </r>
      </text>
    </comment>
    <comment ref="E1438" authorId="0">
      <text>
        <r>
          <rPr>
            <sz val="9"/>
            <color indexed="81"/>
            <rFont val="Tahoma"/>
            <charset val="1"/>
          </rPr>
          <t>Discuss the professional's role in security and the trade-offs involved.</t>
        </r>
      </text>
    </comment>
    <comment ref="E1439" authorId="0">
      <text>
        <r>
          <rPr>
            <sz val="9"/>
            <color indexed="81"/>
            <rFont val="Tahoma"/>
            <charset val="1"/>
          </rPr>
          <t>Investigate measures that can be taken by both individuals and organizations including governments to prevent or mitigate the undesirable effects of computer crimes and identity theft.</t>
        </r>
      </text>
    </comment>
    <comment ref="E1440" authorId="0">
      <text>
        <r>
          <rPr>
            <sz val="9"/>
            <color indexed="81"/>
            <rFont val="Tahoma"/>
            <charset val="1"/>
          </rPr>
          <t>Write a company-wide security policy, which includes procedures for managing passwords and employee monitoring.</t>
        </r>
      </text>
    </comment>
  </commentList>
</comments>
</file>

<file path=xl/comments2.xml><?xml version="1.0" encoding="utf-8"?>
<comments xmlns="http://schemas.openxmlformats.org/spreadsheetml/2006/main">
  <authors>
    <author>sroachuser</author>
  </authors>
  <commentList>
    <comment ref="C4" authorId="0">
      <text>
        <r>
          <rPr>
            <b/>
            <sz val="9"/>
            <color indexed="81"/>
            <rFont val="Tahoma"/>
            <family val="2"/>
          </rPr>
          <t>sroachuser:</t>
        </r>
        <r>
          <rPr>
            <sz val="9"/>
            <color indexed="81"/>
            <rFont val="Tahoma"/>
            <family val="2"/>
          </rPr>
          <t xml:space="preserve">
1=Tier 1 Core
2=Tier 2 Core
3 = Elective</t>
        </r>
      </text>
    </comment>
  </commentList>
</comments>
</file>

<file path=xl/comments3.xml><?xml version="1.0" encoding="utf-8"?>
<comments xmlns="http://schemas.openxmlformats.org/spreadsheetml/2006/main">
  <authors>
    <author>sroachuser</author>
  </authors>
  <commentList>
    <comment ref="C4" authorId="0">
      <text>
        <r>
          <rPr>
            <b/>
            <sz val="9"/>
            <color indexed="81"/>
            <rFont val="Tahoma"/>
            <family val="2"/>
          </rPr>
          <t>sroachuser:</t>
        </r>
        <r>
          <rPr>
            <sz val="9"/>
            <color indexed="81"/>
            <rFont val="Tahoma"/>
            <family val="2"/>
          </rPr>
          <t xml:space="preserve">
1=Tier 1 Core
2=Tier 2 Core
3 = Elective</t>
        </r>
      </text>
    </comment>
  </commentList>
</comments>
</file>

<file path=xl/comments4.xml><?xml version="1.0" encoding="utf-8"?>
<comments xmlns="http://schemas.openxmlformats.org/spreadsheetml/2006/main">
  <authors>
    <author>sroachuser</author>
  </authors>
  <commentList>
    <comment ref="C4" authorId="0">
      <text>
        <r>
          <rPr>
            <b/>
            <sz val="9"/>
            <color indexed="81"/>
            <rFont val="Tahoma"/>
            <family val="2"/>
          </rPr>
          <t>sroachuser:</t>
        </r>
        <r>
          <rPr>
            <sz val="9"/>
            <color indexed="81"/>
            <rFont val="Tahoma"/>
            <family val="2"/>
          </rPr>
          <t xml:space="preserve">
1=Tier 1 Core
2=Tier 2 Core
3 = Elective</t>
        </r>
      </text>
    </comment>
  </commentList>
</comments>
</file>

<file path=xl/sharedStrings.xml><?xml version="1.0" encoding="utf-8"?>
<sst xmlns="http://schemas.openxmlformats.org/spreadsheetml/2006/main" count="9552" uniqueCount="1377">
  <si>
    <t>Operating System Principles</t>
  </si>
  <si>
    <t>Basic Machine Learning</t>
  </si>
  <si>
    <t>Networked Applications</t>
  </si>
  <si>
    <t>Resource Allocation</t>
  </si>
  <si>
    <t>Describe typical user requirements regarding that data, information, and knowledge.</t>
  </si>
  <si>
    <t>Discuss how a particular artistic technique might be implemented in a renderer.</t>
  </si>
  <si>
    <t>Describe the strengths and weaknesses of relevant professional codes as expressions of professionalism and guides to decision-making.</t>
  </si>
  <si>
    <t>Cross-Layer Communications</t>
  </si>
  <si>
    <t>Overview of Operating Systems</t>
  </si>
  <si>
    <t>Indexing</t>
  </si>
  <si>
    <t>Recognize a variety of applications of visualization including representations of scientific, medical, and mathematical data; flow visualization; and spatial analysis.</t>
  </si>
  <si>
    <t>Basic Rendering</t>
  </si>
  <si>
    <t>Design and implement at least one knowledge representation for reasoning under uncertainty.</t>
  </si>
  <si>
    <t>Static Analysis</t>
  </si>
  <si>
    <t>Compare and contrast genetic algorithms with classic search techniques.</t>
  </si>
  <si>
    <t>Sustainability</t>
  </si>
  <si>
    <t>Syntax Analysis</t>
  </si>
  <si>
    <t>Discuss and select appropriate software architecture for a simple system suitable for a given scenario.</t>
  </si>
  <si>
    <t>Proof Techniques</t>
  </si>
  <si>
    <t>Explain the characteristics and defining properties of algorithms and how they relate to machine processing.</t>
  </si>
  <si>
    <t>Obtain 2-dimensional and 3-dimensional points by applying affine transformations.</t>
  </si>
  <si>
    <t>Convert among equivalently powerful notations for a language, including among DFAs, NFAs, and regular expressions, and between PDAs and CFGs.</t>
  </si>
  <si>
    <t>Evaluate the ethical issues inherent in various plagiarism detection mechanisms.</t>
  </si>
  <si>
    <t>Visualization</t>
  </si>
  <si>
    <t>Prove that a problem is NP-complete by reducing a classic known NP-complete problem to it.</t>
  </si>
  <si>
    <t>Determine informally the time and space complexity of simple algorithms.</t>
  </si>
  <si>
    <t>Computational Paradigms</t>
  </si>
  <si>
    <t>Prove that a problem is uncomputable by reducing a classic known uncomputable problem to it.</t>
  </si>
  <si>
    <t>Learning Outcome</t>
  </si>
  <si>
    <t>Language Pragmatics</t>
  </si>
  <si>
    <t>Device Management</t>
  </si>
  <si>
    <t>Contrast modeling approaches with respect to space and time complexity and quality of image.</t>
  </si>
  <si>
    <t>Query Languages</t>
  </si>
  <si>
    <t>System Performance Evaluation</t>
  </si>
  <si>
    <t>Mobility</t>
  </si>
  <si>
    <t>User-centered design and testing</t>
  </si>
  <si>
    <t>File Systems</t>
  </si>
  <si>
    <t>Discrete Probability</t>
  </si>
  <si>
    <t>Design a deterministic finite state machine to accept a specified language.</t>
  </si>
  <si>
    <t>Language Translation and Execution</t>
  </si>
  <si>
    <t>Professional Ethics</t>
  </si>
  <si>
    <t>Compare and contrast database management, information retrieval, and digital library systems with regard to handling typical computational science applications.</t>
  </si>
  <si>
    <t>Robotics</t>
  </si>
  <si>
    <t>Sets, Relations, and Functions</t>
  </si>
  <si>
    <t>Basic Search Strategies</t>
  </si>
  <si>
    <t>Data, Information, and Knowledge</t>
  </si>
  <si>
    <t>Identify the contributions of several pioneers in the computing field.</t>
  </si>
  <si>
    <t>Summarize the phases of software development and compare several common lifecycle models.</t>
  </si>
  <si>
    <t>Select and use a defined coding standard in a small software project.</t>
  </si>
  <si>
    <t>Software Design</t>
  </si>
  <si>
    <t>Software Verification Validation</t>
  </si>
  <si>
    <t>Compiler Semantic Analysis</t>
  </si>
  <si>
    <t>Analyze the bandwidth and computation demands of a simple algorithm.</t>
  </si>
  <si>
    <t>Design-oriented HCI</t>
  </si>
  <si>
    <t>Describe the applications of agent theory to domains such as software agents, personal assistants, and believable agents.</t>
  </si>
  <si>
    <t>Identify or sketch a workflow for an existing computational process such as the creation of a graph based on experimental data.</t>
  </si>
  <si>
    <t>Privacy and Civil Liberties</t>
  </si>
  <si>
    <t>Demonstrate the ability to apply multiple methods to develop reliability estimates for a software system.</t>
  </si>
  <si>
    <t>Describe the basic properties of bandwidth, latency, scalability and granularity.</t>
  </si>
  <si>
    <t>Explain and give examples of the benefits of simulation and modeling in a range of important application areas.</t>
  </si>
  <si>
    <t>Natural Language Processing</t>
  </si>
  <si>
    <t>Identify ways to apply redundancy to achieve fault tolerance for a medium-sized application.</t>
  </si>
  <si>
    <t>Design a process to evaluate the utility of a visualization algorithm or system.</t>
  </si>
  <si>
    <t>Concurrency and Parallelism</t>
  </si>
  <si>
    <t>Information Management Concepts</t>
  </si>
  <si>
    <t>Data Mining</t>
  </si>
  <si>
    <t>Compare and contrast parallel programming paradigms recognizing the strengths and weaknesses of each.</t>
  </si>
  <si>
    <t>Basic Logic</t>
  </si>
  <si>
    <t>Real Time and Embedded Systems</t>
  </si>
  <si>
    <t>Construct CSG models from simple primitives, such as cubes and quadric surfaces.</t>
  </si>
  <si>
    <t>Discuss the professional's role in security and the trade-offs involved.</t>
  </si>
  <si>
    <t>Compare common computer interface mechanisms with respect to ease-of-use, learnability, and cost.</t>
  </si>
  <si>
    <t>Design, code, test and debug programs for a parallel computation.</t>
  </si>
  <si>
    <t>Memory Management</t>
  </si>
  <si>
    <t>Discuss the concept of finite state machines.</t>
  </si>
  <si>
    <t>Network Security</t>
  </si>
  <si>
    <t>Describe the principles of different viewer tracking technologies.</t>
  </si>
  <si>
    <t>Understand the sources, hazards, and potential benefits of team conflict.</t>
  </si>
  <si>
    <t>Type Systems</t>
  </si>
  <si>
    <t>Relational Databases</t>
  </si>
  <si>
    <t>Build robust code using exception handling mechanisms.</t>
  </si>
  <si>
    <t>Advanced Automata Theory and Computability</t>
  </si>
  <si>
    <t>Verify and validate the results of a simulation.</t>
  </si>
  <si>
    <t>Software Evolution</t>
  </si>
  <si>
    <t>Select and implement an appropriate uninformed search algorithm for a problem, and characterize its time and space complexities.</t>
  </si>
  <si>
    <t>Memory system organization and architecture</t>
  </si>
  <si>
    <t>Basic Analysis</t>
  </si>
  <si>
    <t>Distributed Systems</t>
  </si>
  <si>
    <t>Design a context-free grammar to represent a specified language.</t>
  </si>
  <si>
    <t>Explain the Church-Turing thesis and its significance.</t>
  </si>
  <si>
    <t>Implement the spline interpolation method for producing in-between positions and orientations.</t>
  </si>
  <si>
    <t>Analyze a problem to determine underlying recurrence relations.</t>
  </si>
  <si>
    <t>Fundamental Data Structures and Algorithms</t>
  </si>
  <si>
    <t>Implement any of the specified graphics techniques using a primitive graphics system at the individual pixel level.</t>
  </si>
  <si>
    <t>Explain with examples the basic terminology of functions, relations, and sets.</t>
  </si>
  <si>
    <t>Proximity</t>
  </si>
  <si>
    <t>State and apply the principles of least privilege and fail-safe defaults.</t>
  </si>
  <si>
    <t>Define a type system precisely and compositionally.</t>
  </si>
  <si>
    <t>PBD</t>
  </si>
  <si>
    <t>Advanced Search</t>
  </si>
  <si>
    <t>Mobile Platforms</t>
  </si>
  <si>
    <t>Describe the tradeoffs in different representations of rotations.</t>
  </si>
  <si>
    <t>Identify strategies to enable appropriate freedom of expression.</t>
  </si>
  <si>
    <t>Transaction Processing</t>
  </si>
  <si>
    <t>Programming Interactive Systems</t>
  </si>
  <si>
    <t>Use common animation software to construct simple organic forms using metaball and skeleton.</t>
  </si>
  <si>
    <t>Advanced Data Structures Algorithms and Analysis</t>
  </si>
  <si>
    <t>Explain the relationship between weak and strong induction and give examples of the appropriate use of each.</t>
  </si>
  <si>
    <t>Digital Forensics</t>
  </si>
  <si>
    <t>Development Methods</t>
  </si>
  <si>
    <t>Implement algorithms for physical modeling of particle dynamics using simple Newtonian mechanics, for example Witkin &amp; Kass, snakes and worms, symplectic Euler, Stormer/Verlet, or midpoint Euler methods.</t>
  </si>
  <si>
    <t>Parallel Architecture</t>
  </si>
  <si>
    <t>Relate practical examples to the appropriate set, function, or relation model, and interpret the associated operations and terminology in context.</t>
  </si>
  <si>
    <t>Compare and contrast the different rendering techniques.</t>
  </si>
  <si>
    <t>SDF</t>
  </si>
  <si>
    <t>Advanced Computational Complexity</t>
  </si>
  <si>
    <t>Compute permutations and combinations of a set, and interpret the meaning in the context of the particular application.</t>
  </si>
  <si>
    <t>Basic Type Systems</t>
  </si>
  <si>
    <t>Demonstrate how an algorithm estimates a solution to the rendering equation.</t>
  </si>
  <si>
    <t>Logic Programming</t>
  </si>
  <si>
    <t>Reasoning Under Uncertainty</t>
  </si>
  <si>
    <t>Game Platforms</t>
  </si>
  <si>
    <t>Routing and Forwarding</t>
  </si>
  <si>
    <t>Explain the use of big omega, big theta, and little o notation to describe the amount of work done by an algorithm.</t>
  </si>
  <si>
    <t>Provide examples of uncomputable functions.</t>
  </si>
  <si>
    <t>Perform the operations associated with sets, functions, and relations.</t>
  </si>
  <si>
    <t>Agents</t>
  </si>
  <si>
    <t>Requirements Engineering</t>
  </si>
  <si>
    <t>Advanced Programming Constructs</t>
  </si>
  <si>
    <t>Software Construction</t>
  </si>
  <si>
    <t>Intellectual Property</t>
  </si>
  <si>
    <t>Define the classes P and NP.</t>
  </si>
  <si>
    <t>Formal Methods</t>
  </si>
  <si>
    <t>Provide examples of classic NP-complete problems.</t>
  </si>
  <si>
    <t>Parallel Algorithms, Analysis, and Programming</t>
  </si>
  <si>
    <t>Explain the concept and applications of texture mapping, sampling, and anti-aliasing.</t>
  </si>
  <si>
    <t>Analytical Tools</t>
  </si>
  <si>
    <t>Conduct a cost/benefit analysis for a risk mitigation approach.</t>
  </si>
  <si>
    <t>Communication and Coordination</t>
  </si>
  <si>
    <t>DS</t>
  </si>
  <si>
    <t>Mixed, Augmented and Virtual Reality</t>
  </si>
  <si>
    <t>Discuss the issues involved in securing software patents.</t>
  </si>
  <si>
    <t>Explain how to recognize the graphics techniques used to create a particular image.</t>
  </si>
  <si>
    <t>Identify the issues impacting correctness and efficiency of a computation.</t>
  </si>
  <si>
    <t>Evaluate a simulation, highlighting the benefits and the drawbacks.</t>
  </si>
  <si>
    <t>Use standard APIs and tools to create visual displays of data, including graphs, charts, tables, and histograms.</t>
  </si>
  <si>
    <t>Professional Communication</t>
  </si>
  <si>
    <t>Event-Driven and Reactive Programming</t>
  </si>
  <si>
    <t>Fault Tolerance</t>
  </si>
  <si>
    <t>GV</t>
  </si>
  <si>
    <t>Describe techniques, coding idioms and mechanisms for implementing designs to achieve desired properties such as reliability, efficiency, and robustness.</t>
  </si>
  <si>
    <t>Object-Oriented Programming</t>
  </si>
  <si>
    <t>AR</t>
  </si>
  <si>
    <t>Identify the evolution of pricing strategies for computing goods and services.</t>
  </si>
  <si>
    <t>Analyze simple problem statements to identify relevant information and select appropriate processing to solve the problem.</t>
  </si>
  <si>
    <t>AL</t>
  </si>
  <si>
    <t>Industrial Platforms</t>
  </si>
  <si>
    <t>Compute the orientation of articulated parts of a model from a location and orientation using an inverse kinematic approach.</t>
  </si>
  <si>
    <t>Use project metrics to describe the current state of a project.</t>
  </si>
  <si>
    <t>Runtime Systems</t>
  </si>
  <si>
    <t>Apply the tools of probability to solve problems such as the average case analysis of algorithms or analyzing hashing.</t>
  </si>
  <si>
    <t>Describe the environmental impacts of design choices within the field of computing that relate to algorithm design, operating system design, networking design, database design, etc.</t>
  </si>
  <si>
    <t>CN</t>
  </si>
  <si>
    <t>Apply the pigeonhole principle in the context of a formal proof.</t>
  </si>
  <si>
    <t>Discuss the basic ideas behind some methods for fluid dynamics for modeling ballistic trajectories, for example for splashes, dust, fire, or smoke.</t>
  </si>
  <si>
    <t>Discuss how Internet access serves as a liberating force for people living under oppressive forms of government; explain how limits on Internet access are used as tools of political and social repression.</t>
  </si>
  <si>
    <t>Collaboration and communication</t>
  </si>
  <si>
    <t>Explain the parallels between ideas of mathematical and/or structural induction to recursion and recursively defined structures.</t>
  </si>
  <si>
    <t>NC</t>
  </si>
  <si>
    <t>Explain the constructs and concepts of a particular modeling approach.</t>
  </si>
  <si>
    <t>OS</t>
  </si>
  <si>
    <t>Fundamental Data Structures</t>
  </si>
  <si>
    <t>PL</t>
  </si>
  <si>
    <t xml:space="preserve">Algorithmic Strategies </t>
  </si>
  <si>
    <t>Security and Protection</t>
  </si>
  <si>
    <t>PD</t>
  </si>
  <si>
    <t>Interfacing and communication</t>
  </si>
  <si>
    <t>Discuss how a problem may be solved by multiple algorithms, each with different properties.</t>
  </si>
  <si>
    <t>Basic Automata Computability and Complexity</t>
  </si>
  <si>
    <t>List and describe the reports, transactions, and other processing needed for a computational science application.</t>
  </si>
  <si>
    <t>Physical Database Design</t>
  </si>
  <si>
    <t>IM</t>
  </si>
  <si>
    <t>IS</t>
  </si>
  <si>
    <t>Calculate probabilities of events and expectations of random variables for elementary problems such as games of chance.</t>
  </si>
  <si>
    <t>Computer Animation</t>
  </si>
  <si>
    <t>IAS</t>
  </si>
  <si>
    <t xml:space="preserve">IAS </t>
  </si>
  <si>
    <t>Algorithms and Design</t>
  </si>
  <si>
    <t>KA</t>
  </si>
  <si>
    <t>Geometric Modeling</t>
  </si>
  <si>
    <t>Infer the behavior of a system from the results of a simulation of the system.</t>
  </si>
  <si>
    <t>Code Generation</t>
  </si>
  <si>
    <t>Advanced Represenation and Reasoning</t>
  </si>
  <si>
    <t>Distributed Databases</t>
  </si>
  <si>
    <t>KU</t>
  </si>
  <si>
    <t>Implement, test, and debug simple recursive functions and procedures.</t>
  </si>
  <si>
    <t>Program Representation</t>
  </si>
  <si>
    <t>Basics of Counting</t>
  </si>
  <si>
    <t>Create a prototype of a software system to mitigate risk in requirements.</t>
  </si>
  <si>
    <t>Interpret the intent and implementation of software licensing.</t>
  </si>
  <si>
    <t>Processing</t>
  </si>
  <si>
    <t>Describe the strengths and limitations of propositional and predicate logic.</t>
  </si>
  <si>
    <t>Propose a suitable visualization design for a particular combination of data characteristics and application tasks.</t>
  </si>
  <si>
    <t>Use declarative tools to generate parsers and scanners.</t>
  </si>
  <si>
    <t>Explain the difference between validation and verification of a model; demonstrate the difference with specific examples.</t>
  </si>
  <si>
    <t>Scheduling and Dispatch</t>
  </si>
  <si>
    <t>Investigate pervasive computing in areas such as smart energy systems, social networking, transportation, agriculture, supply-chain systems, environmental monitoring and citizen activism.</t>
  </si>
  <si>
    <t>Identify all of the data, information, and knowledge elements and related organizations, for a computational science application.</t>
  </si>
  <si>
    <t>Parallel Performance</t>
  </si>
  <si>
    <t>Social Context</t>
  </si>
  <si>
    <t>Formal Semantics</t>
  </si>
  <si>
    <t>SF</t>
  </si>
  <si>
    <t>SE</t>
  </si>
  <si>
    <t>SP</t>
  </si>
  <si>
    <t>Foundations</t>
  </si>
  <si>
    <t>Design and implement a genetic algorithm solution to a problem.</t>
  </si>
  <si>
    <t>Reliability through Redundancy</t>
  </si>
  <si>
    <t>Design a digital library for some computational science users / societies, with appropriate content and services.</t>
  </si>
  <si>
    <t>Describe the basic graphics pipeline and how forward and backward rendering factor in this.</t>
  </si>
  <si>
    <t>Describe how to represent data and information for processing.</t>
  </si>
  <si>
    <t>Illustrate by example the basic terminology of graph theory, and some of the properties and special cases of each type of graph/tree.</t>
  </si>
  <si>
    <t>Local Area Networks</t>
  </si>
  <si>
    <t>Convert logical statements from informal language to propositional and predicate logic expressions.</t>
  </si>
  <si>
    <t>Graphs and Trees</t>
  </si>
  <si>
    <t>Fundamental Programming Concepts</t>
  </si>
  <si>
    <t>Define the differences between the concepts of Instruction Parallelism, Data Parallelism, Thread Parallelism/Multitasking, Task/Request Parallelism.</t>
  </si>
  <si>
    <t>Software Reliability</t>
  </si>
  <si>
    <t>Fundamental Concepts</t>
  </si>
  <si>
    <t>Digital logic and digital systems</t>
  </si>
  <si>
    <t>Data Modeling</t>
  </si>
  <si>
    <t>Demonstrate the ability to apply the techniques of modeling and simulation to a range of problem areas.</t>
  </si>
  <si>
    <t>Software Processes</t>
  </si>
  <si>
    <t>Select a suitable system or software implementation to manage data, information, and knowledge.</t>
  </si>
  <si>
    <t>Describe legislation aimed at digital copyright infringements.</t>
  </si>
  <si>
    <t>Describe color models and their use in graphics display devices.</t>
  </si>
  <si>
    <t>Perform computations involving modular arithmetic.</t>
  </si>
  <si>
    <t>Identify and analyze some of the risks for an entire system that arise from aspects other than the software.</t>
  </si>
  <si>
    <t>Virtualization and Isolation</t>
  </si>
  <si>
    <t>Formal Models and Semantics</t>
  </si>
  <si>
    <t>Security Policy and Governance</t>
  </si>
  <si>
    <t>Extract useful information from a dataset.</t>
  </si>
  <si>
    <t>Software Project Management</t>
  </si>
  <si>
    <t>Extend or adapt an existing model to a new situation.</t>
  </si>
  <si>
    <t>Functional organization</t>
  </si>
  <si>
    <t>Describe the basic algorithms for scalar and vector visualization.</t>
  </si>
  <si>
    <t>Apply formal methods of symbolic propositional and predicate logic, such as calculating validity of formulae and computing normal forms.</t>
  </si>
  <si>
    <t>History</t>
  </si>
  <si>
    <t>Fundamental Issues</t>
  </si>
  <si>
    <t>Identify a case of the binomial distribution and compute a probability using that distribution.</t>
  </si>
  <si>
    <t>Designing Interaction</t>
  </si>
  <si>
    <t>Determine which type of proof is best for a given problem.</t>
  </si>
  <si>
    <t>Describe the levels of parallelism including task, data, and event parallelism.</t>
  </si>
  <si>
    <t>Critique the intent, potential value and implementation of various forms of privacy legislation.</t>
  </si>
  <si>
    <t>Cryptography</t>
  </si>
  <si>
    <t>Modeling and Simulation</t>
  </si>
  <si>
    <t>Tools and Environments</t>
  </si>
  <si>
    <t>Performance enhancements</t>
  </si>
  <si>
    <t>Demonstrate different traversal methods for trees and graphs, including pre, post, and in-order traversal of trees.</t>
  </si>
  <si>
    <t>Apply formal logic proofs and/or informal, but rigorous, logical reasoning to real problems, such as predicting the behavior of software or solving problems such as puzzles.</t>
  </si>
  <si>
    <t>Concurrency</t>
  </si>
  <si>
    <t>Web Platforms</t>
  </si>
  <si>
    <t>Explain why the halting problem has no algorithmic solution.</t>
  </si>
  <si>
    <t>Describe the role of heuristics and describe the trade-offs among completeness, optimality, time complexity, and space complexity.</t>
  </si>
  <si>
    <t>Identify the proof technique used in a given proof.</t>
  </si>
  <si>
    <t>Parallel Decomposition</t>
  </si>
  <si>
    <t>Statistical methods for HCI</t>
  </si>
  <si>
    <t>Differentiate between dependent and independent events.</t>
  </si>
  <si>
    <t>Level</t>
  </si>
  <si>
    <t>Perception and Computer Vision</t>
  </si>
  <si>
    <t>Parallelism Fundamentals</t>
  </si>
  <si>
    <t>Advanced Rendering</t>
  </si>
  <si>
    <t>Introduction</t>
  </si>
  <si>
    <t>Justify uses of copyrighted materials.</t>
  </si>
  <si>
    <t>Write a company-wide security policy, which includes procedures for managing passwords and employee monitoring.</t>
  </si>
  <si>
    <t>Compute time requirements based on refresh rates, rasterization techniques.</t>
  </si>
  <si>
    <t>Explain the concept of modeling and the use of abstraction that allows the use of a machine to solve a problem.</t>
  </si>
  <si>
    <t>Apply minimax search with alpha-beta pruning to prune search space in a two-player game.</t>
  </si>
  <si>
    <t>Solve a variety of basic recurrence relations.</t>
  </si>
  <si>
    <t>Resource Allocation and Scheduling</t>
  </si>
  <si>
    <t>Use the rules of inference to construct proofs in propositional and predicate logic.</t>
  </si>
  <si>
    <t>Describe the issues of user action synchronization and data consistency in a networked environment.</t>
  </si>
  <si>
    <t>Interactive Visualization</t>
  </si>
  <si>
    <t>Database Systems</t>
  </si>
  <si>
    <t>Describe issues related to scaling data analysis from small to large data sets.</t>
  </si>
  <si>
    <t>Advanced Machine Learning</t>
  </si>
  <si>
    <t>Describe several approaches to validating models.</t>
  </si>
  <si>
    <t>Security Policies, Laws and Computer Crimes</t>
  </si>
  <si>
    <t>Compare the characteristics of three different reliability modeling approaches.</t>
  </si>
  <si>
    <t>Multiprocessing and alternative architectures</t>
  </si>
  <si>
    <t>Represent curves and surfaces using both implicit and parametric forms.</t>
  </si>
  <si>
    <t>Implement simple procedures that perform transformation and clipping operations on simple 2-dimensional images.</t>
  </si>
  <si>
    <t>Human factors and security</t>
  </si>
  <si>
    <t>Describe the process of converting an algorithm to machine-executable code.</t>
  </si>
  <si>
    <t>Reliable Data Delivery</t>
  </si>
  <si>
    <t>Assembly level machine organization</t>
  </si>
  <si>
    <t>Explain the significance of NP-completeness.</t>
  </si>
  <si>
    <t>Compare results from different simulations of the same situation and explain any differences.</t>
  </si>
  <si>
    <t>Information Storage and Retrieval</t>
  </si>
  <si>
    <t>Apply 3-dimensional coordinate system and the changes required to extend 2D transformation operations to handle transformations in 3D.</t>
  </si>
  <si>
    <t>Virtual Machines</t>
  </si>
  <si>
    <t>Functional Programming</t>
  </si>
  <si>
    <t>Analyze and select visualization techniques for specific problems.</t>
  </si>
  <si>
    <t>Tier</t>
  </si>
  <si>
    <t>Number</t>
  </si>
  <si>
    <t>Familiarity</t>
  </si>
  <si>
    <t>Usage</t>
  </si>
  <si>
    <t>Assessment</t>
  </si>
  <si>
    <t xml:space="preserve">IM </t>
  </si>
  <si>
    <t>Apply the simple statistical learning algorithm such as Naive Bayesian Classifier to a classification task and measure the classifier's accuracy.</t>
  </si>
  <si>
    <t>Cloud Computing</t>
  </si>
  <si>
    <t>Discuss the importance of elasticity and resource management in cloud computing.</t>
  </si>
  <si>
    <t>Write basic algorithms that avoid assigning to mutable state or considering reference equality.</t>
  </si>
  <si>
    <t>Communicate why an analysis is correct (sound and terminating).</t>
  </si>
  <si>
    <t>Explain why potential aliasing limits sound program analysis and how alias analysis can help.</t>
  </si>
  <si>
    <t>Implement a divide-and-conquer algorithm for solving a problem.</t>
  </si>
  <si>
    <t>Discuss the appropriate use of built-in data structures.</t>
  </si>
  <si>
    <t>Describe the intent and fundamental similarities among process improvement approaches.</t>
  </si>
  <si>
    <t>Create and follow an agenda for a team meeting.</t>
  </si>
  <si>
    <t>Demonstrate through involvement in a team project the central elements of team building and team management.</t>
  </si>
  <si>
    <t>Explain how risk affects decisions in the software development process.</t>
  </si>
  <si>
    <t>Demonstrate a systematic approach to the task of identifying hazards and risks in a particular situation.</t>
  </si>
  <si>
    <t>Describe the process of analyzing and implementing changes to a large existing code base.</t>
  </si>
  <si>
    <t>Discuss the challenges of evolving systems in a changing environment.</t>
  </si>
  <si>
    <t>Meets Tier 1</t>
  </si>
  <si>
    <t>Meets Tier 2</t>
  </si>
  <si>
    <t>Enter courses in columns G-AJ. Mark outcomes with any character.</t>
  </si>
  <si>
    <t>KU Outcome</t>
  </si>
  <si>
    <t>ON</t>
  </si>
  <si>
    <t>Tier1 hrs</t>
  </si>
  <si>
    <t>Notes on Using the Spreadsheet</t>
  </si>
  <si>
    <t xml:space="preserve"> </t>
  </si>
  <si>
    <t>tier 1</t>
  </si>
  <si>
    <t>tier 2</t>
  </si>
  <si>
    <t>Elective</t>
  </si>
  <si>
    <t>Describe software development best practices for minimizing vulnerabilities in programming code.</t>
  </si>
  <si>
    <t>Describe the process of evidence seizure from the time when the requirement was identified to the disposition of the data.</t>
  </si>
  <si>
    <t>Describe how data collection is accomplished and the proper storage of the original and forensics copy.</t>
  </si>
  <si>
    <t>Describe a person’s responsibility and liability while testifying as a forensics examiner.</t>
  </si>
  <si>
    <t>Create a simple, formal mathematical model of a real-world situation and use that model in a simulation.</t>
  </si>
  <si>
    <t>Differentiate among the different types of simulations, including physical simulations, human-guided simulations, and virtual reality.</t>
  </si>
  <si>
    <t>Explain in general terms how analog signals can be reasonably represented by discrete samples, for example, how images can be represented by pixels.</t>
  </si>
  <si>
    <t>Describe the tradeoffs between storing information vs storing enough information to reproduce the information, as in the difference between vector and raster rendering.</t>
  </si>
  <si>
    <t>Describe the basic process of producing continuous motion from a sequence of discrete frames (sometimes called “flicker fusion”).</t>
  </si>
  <si>
    <t>Evaluate personal strengths and weaknesses to work remotely as part of a multinational team.</t>
  </si>
  <si>
    <t>List classic examples of computer crimes and social engineering incidents with societal impact.</t>
  </si>
  <si>
    <t>Evaluate ethical/social tradeoffs in technical decisions.</t>
  </si>
  <si>
    <t>List commonly encountered patterns of how computations are organized.</t>
  </si>
  <si>
    <t>Design a simple logic circuit using the fundamental building blocks of logic design.</t>
  </si>
  <si>
    <t>Use tools for capture, synthesis, and simulation to evaluate a logic design.</t>
  </si>
  <si>
    <t>Write a simple sequential problem and a simple parallel version of the same program.</t>
  </si>
  <si>
    <t>Evaluate performance of simple sequential and parallel versions of a program with different problem sizes, and be able to describe the speed-ups achieved.</t>
  </si>
  <si>
    <t>Describe the mechanisms of how errors are detected, signaled back, and handled through the layers.</t>
  </si>
  <si>
    <t>Construct a simple program using methods of layering, error detection and recovery, and reflection of error status across layers.</t>
  </si>
  <si>
    <t>Find bugs in a layered program by using tools for program tracing, single stepping, and debugging.</t>
  </si>
  <si>
    <t>Describe a computer as a state machine that interprets machine instructions.</t>
  </si>
  <si>
    <t>Explain how a program or network protocol can also be expressed as a state machine, and that alternative representations for the same computation can exist.</t>
  </si>
  <si>
    <t>Derive time-series behavior of a state machine from its state machine representation.</t>
  </si>
  <si>
    <t>Parallelism</t>
  </si>
  <si>
    <t>For a given program, distinguish between its sequential and parallel execution, and the performance implications thereof.</t>
  </si>
  <si>
    <t>Explain other uses of parallelism, such as for reliability/redundancy of execution.</t>
  </si>
  <si>
    <t>Use performance tools to measure speed-up achieved by parallel programs in terms of both problem size and number of resources.</t>
  </si>
  <si>
    <t>Evaluation</t>
  </si>
  <si>
    <t>Explain how the components of system architecture contribute to improving its performance.</t>
  </si>
  <si>
    <t>Describe Amdahl’s law and discuss its limitations.</t>
  </si>
  <si>
    <t>Use software tools to profile and measure program performance.</t>
  </si>
  <si>
    <t>Describe the scheduling algorithms by which resources are allocated to competing entities, and the figures of merit by which these algorithms are evaluated, such as fairness.</t>
  </si>
  <si>
    <t>Implement simple schedule algorithms.</t>
  </si>
  <si>
    <t>Describe how the concept of indirection can create the illusion of a dedicated machine and its resources even when physically shared among multiple programs and environments.</t>
  </si>
  <si>
    <t>Measure the performance of two application instances running on separate virtual machines, and determine the effect of performance isolation.</t>
  </si>
  <si>
    <t>Articulate the distinction between detecting, handling, and recovering from faults, and the methods for their implementation.</t>
  </si>
  <si>
    <t>Describe the role of error correcting codes in providing error checking and correction techniques in memories, storage, and networks.</t>
  </si>
  <si>
    <t>Apply simple algorithms for exploiting redundant information for the purposes of data correction.</t>
  </si>
  <si>
    <t>Compare different error detection and correction methods for their data overhead, implementation complexity, and relative execution time for encoding, detecting, and correcting errors.</t>
  </si>
  <si>
    <t>Explain the circumstances in which a given figure of system performance metric is useful.</t>
  </si>
  <si>
    <t>Explain the inadequacies of benchmarks as a measure of system performance.</t>
  </si>
  <si>
    <t>Use limit studies or simple calculations to produce order-of-magnitude estimates for a given performance metric in a given context.</t>
  </si>
  <si>
    <t>Conduct a performance experiment on a layered system to determine the effect of a system parameter on figure of system performance.</t>
  </si>
  <si>
    <t>Quantitative Evaluation</t>
  </si>
  <si>
    <t>Coverage</t>
  </si>
  <si>
    <t>Tier2 hrs</t>
  </si>
  <si>
    <t>Cell C2 controls highlighting. "ON" turns highlighting on. "OFF" turns highlighting off. "REV" does reverse highlighting.</t>
  </si>
  <si>
    <t>For ON, the yellow highlight marks the Tier1 outcomes that have no course listed in which the outcome is met. The red highlight marks unmet Tier2 outcomes. When a Tier1 or Tier2 outcome is met by a course in the curriculum, the highlighting is removed.</t>
  </si>
  <si>
    <t>For REV, the yellow and red highlights are the same as for ON. For KUs where some course contributes to the KU and the Tier1 and Tier2 requirements are met, the KU is highlighted in green. This lets the user quickly see what KUs are covered in the curriculum.</t>
  </si>
  <si>
    <t xml:space="preserve">KAs </t>
  </si>
  <si>
    <t xml:space="preserve">KUs </t>
  </si>
  <si>
    <t>Differences</t>
  </si>
  <si>
    <t>total</t>
  </si>
  <si>
    <t>Describe the architecture for public and private key cryptography and how PKI supports network security.</t>
  </si>
  <si>
    <t>Describe the purpose of Cryptography and list ways it is used in data communications.</t>
  </si>
  <si>
    <t>Discuss the challenges associated with mobile device forensics.</t>
  </si>
  <si>
    <t>Multimedia Systems</t>
  </si>
  <si>
    <t>Social Networking</t>
  </si>
  <si>
    <t>Algorithmic Strategies</t>
  </si>
  <si>
    <t>S. Roach</t>
  </si>
  <si>
    <t>Initial version</t>
  </si>
  <si>
    <t>S.Roach</t>
  </si>
  <si>
    <t>Added REV for highlighting</t>
  </si>
  <si>
    <t>Modified outcomes for IS, AR, and IAS</t>
  </si>
  <si>
    <t>Minor modifications to AL per Andrea</t>
  </si>
  <si>
    <t>Foundational Concepts in Security</t>
  </si>
  <si>
    <t>Principles of Secure Design</t>
  </si>
  <si>
    <t>Defensive Programming</t>
  </si>
  <si>
    <t>Threats and Attacks</t>
  </si>
  <si>
    <t>Web Security</t>
  </si>
  <si>
    <t>Platform Security</t>
  </si>
  <si>
    <t>Describe what is a Digital Investigation is, the sources of digital evidence, and the limitations of forensics.</t>
  </si>
  <si>
    <t>Secure Software Engineering</t>
  </si>
  <si>
    <t>Describe the requirements for integrating security into the SDL.</t>
  </si>
  <si>
    <t>Develop specifications for a software development effort that fully specify functional requirements and identifies the expected execution paths.</t>
  </si>
  <si>
    <t>Economies of Computing</t>
  </si>
  <si>
    <t>Removed #7</t>
  </si>
  <si>
    <t>name change</t>
  </si>
  <si>
    <t>Major changes to IAS for Ironman 1.0, minor change to SP</t>
  </si>
  <si>
    <t>Fixed formulas for counting hour and outcome levels on LearningOutcomes and CurriculumDetail pages</t>
  </si>
  <si>
    <t>Most recent modification from Ironman</t>
  </si>
  <si>
    <t>Added</t>
  </si>
  <si>
    <t>Describe how to select good regression tests and automate them.</t>
  </si>
  <si>
    <t>Do Not Edit this page directly. This page is derived from CurriculumDetails</t>
  </si>
  <si>
    <t>Modified outcomes for SE</t>
  </si>
  <si>
    <t>Fixed typographic errors per Samuel Rebelsky</t>
  </si>
  <si>
    <t>Basic Knowledge Representation and Reasoning</t>
  </si>
  <si>
    <t>Generate a regular expression to represent a specified language.</t>
  </si>
  <si>
    <t>Explain what is meant by “best”, “expected”, and “worst” case behavior of an algorithm.</t>
  </si>
  <si>
    <t>In the context of specific algorithms, identify the characteristics of data and/or other conditions or assumptions that lead to different behaviors.</t>
  </si>
  <si>
    <t>State the formal definition of big O.</t>
  </si>
  <si>
    <t>List and contrast standard complexity classes.</t>
  </si>
  <si>
    <t>Perform empirical studies to validate hypotheses about runtime stemming from mathematical analysis  Run algorithms on input of various sizes and compare performance.</t>
  </si>
  <si>
    <t>Give examples that illustrate time-space trade-offs of algorithms.</t>
  </si>
  <si>
    <t>Use big O notation formally to give asymptotic upper bounds on time and space complexity of algorithms.</t>
  </si>
  <si>
    <t>Use big O notation formally to give expected case bounds on time complexity of algorithms.</t>
  </si>
  <si>
    <t>Use recurrence relations to determine the time complexity of recursively defined algorithms.</t>
  </si>
  <si>
    <t>Solve elementary recurrence relations, eg, using some form of a Master Theorem.</t>
  </si>
  <si>
    <t>Use a greedy approach to solve an appropriate problem and determine if the greedy rule chosen leads to an optimal solution.</t>
  </si>
  <si>
    <t>Use a divide-and-conquer algorithm to solve an appropriate problem.</t>
  </si>
  <si>
    <t>Use recursive backtracking to solve a problem such as navigating a maze.</t>
  </si>
  <si>
    <t>Use dynamic programming to solve an appropriate problem.</t>
  </si>
  <si>
    <t>Determine an appropriate algorithmic approach to a problem.</t>
  </si>
  <si>
    <t>Describe various heuristic problem-solving methods.</t>
  </si>
  <si>
    <t>Use a heuristic approach to solve an appropriate problem.</t>
  </si>
  <si>
    <t>Describe the trade-offs between brute force and heuristic strategies.</t>
  </si>
  <si>
    <t>Describe how a branch-and-bound approach may be used to improve the performance of a heuristic method.</t>
  </si>
  <si>
    <t>new</t>
  </si>
  <si>
    <t>Implement basic numerical algorithms.</t>
  </si>
  <si>
    <t>Implement simple search algorithms and explain the differences in their time complexities.</t>
  </si>
  <si>
    <t>Be able to implement common quadratic and O(N log N) sorting algorithms.</t>
  </si>
  <si>
    <t>Describe the implementation of hash tables, including collision avoidance and resolution.</t>
  </si>
  <si>
    <t>Discuss the runtime and memory efficiency of principal algorithms for sorting, searching, and hashing.</t>
  </si>
  <si>
    <t>Discuss factors other than computational efficiency that influence the choice of algorithms, such as programming time, maintainability, and the use of application-specific patterns in the input data.</t>
  </si>
  <si>
    <t>Explain how tree balance affects the efficiency of various binary search tree operations.</t>
  </si>
  <si>
    <t>Solve problems using fundamental graph algorithms, including depth-first and breadth-first search.</t>
  </si>
  <si>
    <t>Demonstrate the ability to evaluate algorithms, to select from a range of possible options, to provide justification for that selection, and to implement the algorithm in a particular context.</t>
  </si>
  <si>
    <t>Describe the heap property and the use of heaps as an implementation of priority queues.</t>
  </si>
  <si>
    <t>Solve problems using graph algorithms, including single-source and all-pairs shortest paths, and at least one minimum spanning tree algorithm.</t>
  </si>
  <si>
    <t>Trace and/or implement a string-matching algorithm.</t>
  </si>
  <si>
    <t>Define the classes P and NP (Also appears in AL/Basic Automata, Computability, and Complexity).</t>
  </si>
  <si>
    <t>Define the P-space class and its relation to the EXP class.</t>
  </si>
  <si>
    <t>Explain the significance of NP-completeness (Also appears in AL/Basic Automata, Computability, and Complexity).</t>
  </si>
  <si>
    <t>Determine a language’s place in the Chomsky hierarchy (regular, context-free, recursively enumerable).</t>
  </si>
  <si>
    <t>Explain Rice’s Theorem and its significance.</t>
  </si>
  <si>
    <t>Understand the mapping of real-world problems to algorithmic solutions (eg, as graph problems, linear programs, etc).</t>
  </si>
  <si>
    <t>Select and apply advanced algorithmic techniques (eg, randomization, approximation) to solve real problems.</t>
  </si>
  <si>
    <t>Select and apply advanced analysis techniques (eg, amortized, probabilistic, etc) to algorithms.</t>
  </si>
  <si>
    <t>Describe the progression of computer technology components from vacuum tubes to VLSI, from mainframe computer architectures to the organization of warehouse-scale computers.</t>
  </si>
  <si>
    <t>Comprehend the trend of modern computer architectures towards multi-core and that parallelism is inherent in all hardware systems.</t>
  </si>
  <si>
    <t>Explain the implications of the “power wall” in terms of further processor performance improvements and the drive towards harnessing parallelism.</t>
  </si>
  <si>
    <t>Articulate that there are many equivalent representations of computer functionality, including logical expressions and gates, and be able to use mathematical expressions to describe the functions of simple combinational and sequential circuits.</t>
  </si>
  <si>
    <t>Design the basic building blocks of a computer: arithmetic-logic unit (gate-level), registers (gate-level), central processing unit (register transfer-level), memory (register transfer-level).</t>
  </si>
  <si>
    <t>Use CAD tools for capture, synthesis, and simulation to evaluate simple building blocks (eg, arithmetic-logic unit, registers, movement between registers) of a simple computer design.</t>
  </si>
  <si>
    <t>Evaluate the functional and timing diagram behavior of a simple processor implemented at the logic circuit level.</t>
  </si>
  <si>
    <t>Machine level representation of data</t>
  </si>
  <si>
    <t>Explain why everything is data, including instructions, in computers.</t>
  </si>
  <si>
    <t>Explain the reasons for using alternative formats to represent numerical data.</t>
  </si>
  <si>
    <t>Describe how negative integers are stored in sign-magnitude and twos-complement representations.</t>
  </si>
  <si>
    <t>Explain how fixed-length number representations affect accuracy and precision.</t>
  </si>
  <si>
    <t>Describe the internal representation of non-numeric data, such as characters, strings, records, and arrays.</t>
  </si>
  <si>
    <t>Convert numerical data from one format to another.</t>
  </si>
  <si>
    <t>Write simple programs at the assembly/machine level for string processing and manipulation.</t>
  </si>
  <si>
    <t>Explain the organization of the classical von Neumann machine and its major functional units.</t>
  </si>
  <si>
    <t>Describe how an instruction is executed in a classical von Neumann machine, with extensions for threads, multiprocessor synchronization, and SIMD execution.</t>
  </si>
  <si>
    <t>Describe instruction level parallelism and hazards, and how they are managed in typical processor pipelines.</t>
  </si>
  <si>
    <t>Summarize how instructions are represented at both the machine level and in the context of a symbolic assembler.</t>
  </si>
  <si>
    <t>Demonstrate how to map between high-level language patterns into assembly/machine language notations.</t>
  </si>
  <si>
    <t>Explain different instruction formats, such as addresses per instruction and variable length vs fixed length formats.</t>
  </si>
  <si>
    <t>Explain how subroutine calls are handled at the assembly level.</t>
  </si>
  <si>
    <t>Explain the basic concepts of interrupts and I/O operations.</t>
  </si>
  <si>
    <t>Write simple assembly language program segments.</t>
  </si>
  <si>
    <t>Show how fundamental high-level programming constructs are implemented at the machine-language level.</t>
  </si>
  <si>
    <t>Identify the main types of memory technology (eg, SRAM, DRAM, Flash, magnetic disk) and their relative cost and performance.</t>
  </si>
  <si>
    <t>Explain the effect of memory latency on running time.</t>
  </si>
  <si>
    <t>Describe how the use of memory hierarchy (cache, virtual memory) is used to reduce the effective memory latency.</t>
  </si>
  <si>
    <t>Describe the principles of memory management.</t>
  </si>
  <si>
    <t>Explain the workings of a system with virtual memory management.</t>
  </si>
  <si>
    <t>Explain how interrupts are used to implement I/O control and data transfers.</t>
  </si>
  <si>
    <t>Identify various types of buses in a computer system.</t>
  </si>
  <si>
    <t>Describe data access from a magnetic disk drive.</t>
  </si>
  <si>
    <t>Compare common network organizations, such as ethernet/bus, ring, switched vs routed.</t>
  </si>
  <si>
    <t>Identify the cross-layer interfaces needed for multimedia access and presentation, from image fetch from remote storage, through transport over a communications network, to staging into local memory, and final presentation to a graphical display.</t>
  </si>
  <si>
    <t>Describe the advantages and limitations of RAID architectures.</t>
  </si>
  <si>
    <t>Compare alternative implementation of datapaths.</t>
  </si>
  <si>
    <t>Discuss the concept of control points and the generation of control signals using hardwired or microprogrammed implementations.</t>
  </si>
  <si>
    <t>Explain basic instruction level parallelism using pipelining and the major hazards that may occur.</t>
  </si>
  <si>
    <t>Design and implement a complete processor, including datapath and control.</t>
  </si>
  <si>
    <t>Determine, for a given processor and memory system implementation, the average cycles per instruction.</t>
  </si>
  <si>
    <t>Discuss the concept of parallel processing beyond the classical von Neumann model.</t>
  </si>
  <si>
    <t>Describe alternative parallel architectures such as SIMD and MIMD.</t>
  </si>
  <si>
    <t>Explain the concept of interconnection networks and characterize different approaches.</t>
  </si>
  <si>
    <t>Discuss the special concerns that multiprocessing systems present with respect to memory management and describe how these are addressed.</t>
  </si>
  <si>
    <t>Describe the differences between memory backplane, processor memory interconnect, and remote memory via networks, their implications for access latency and impact on program performance.</t>
  </si>
  <si>
    <t>Describe superscalar architectures and their advantages.</t>
  </si>
  <si>
    <t>Explain the concept of branch prediction and its utility.</t>
  </si>
  <si>
    <t>Characterize the costs and benefits of prefetching.</t>
  </si>
  <si>
    <t>Explain speculative execution and identify the conditions that justify it.</t>
  </si>
  <si>
    <t>Discuss the performance advantages that multithreading offered in an architecture along with the factors that make it difficult to derive maximum benefits from this approach.</t>
  </si>
  <si>
    <t>Describe the relevance of scalability to performance.</t>
  </si>
  <si>
    <t>Introduction to Modeling and Simulation</t>
  </si>
  <si>
    <t>Describe the relationship between modeling and simulation, ie, thinking of simulation as dynamic modeling.</t>
  </si>
  <si>
    <t>Create a simple display of the results of a simulation.</t>
  </si>
  <si>
    <t>Choose an appropriate modeling approach for a given problem or situation.</t>
  </si>
  <si>
    <t>Explain how data is represented in a machine Compare representations of integers to floating point numbers Describe underflow, overflow, round off, and truncation errors in data representations.</t>
  </si>
  <si>
    <t>Apply standard numerical algorithms to solve ODEs and PDEs Use computing systems to solve systems of equations.</t>
  </si>
  <si>
    <t>Describe several approaches to using a computer as a means for interacting with and processing data.</t>
  </si>
  <si>
    <t>Describe how symbolic logic can be used to model real-life situations or applications, including those arising in computing contexts such as software analysis (eg, program correctness), database queries, and algorithms.</t>
  </si>
  <si>
    <t>Outline the basic structure of each proof technique (direct proof, proof by contradiction, and induction) described in this unit.</t>
  </si>
  <si>
    <t>Apply each of the proof techniques (direct proof, proof by contradiction, and induction) correctly in the construction of a sound argument.</t>
  </si>
  <si>
    <t>State the well-ordering principle and its relationship to mathematical induction.</t>
  </si>
  <si>
    <t>Apply counting arguments, including sum and product rules, inclusion-exclusion principle and arithmetic/geometric progressions.</t>
  </si>
  <si>
    <t>Map real-world applications to appropriate counting formalisms, such as determining the number of ways to arrange people around a table, subject to constraints on the seating arrangement, or the number of ways to determine certain hands in cards (eg, a full house).</t>
  </si>
  <si>
    <t>Model a variety of real-world problems in computer science using appropriate forms of graphs and trees, such as representing a network topology or the organization of a hierarchical file system.</t>
  </si>
  <si>
    <t>Show how concepts from graphs and trees appear  in data structures, algorithms, proof techniques (structural induction), and counting.</t>
  </si>
  <si>
    <t>Explain how to construct a spanning tree of a graph.</t>
  </si>
  <si>
    <t>Determine if two graphs are isomorphic.</t>
  </si>
  <si>
    <t>Apply Bayes theorem to determine conditional probabilities in a problem.</t>
  </si>
  <si>
    <t>Compute the variance for a given probability distribution.</t>
  </si>
  <si>
    <t>Explain how events that are independent can be conditionally dependent (and vice-versa)  Identify real-world examples of such cases.</t>
  </si>
  <si>
    <t>Identify common uses of digital presentation to humans (eg, computer graphics, sound).</t>
  </si>
  <si>
    <t>Explain how the limits of human perception affect choices about the digital representation of analog signals.</t>
  </si>
  <si>
    <t>Construct a simple user interface using a standard API.</t>
  </si>
  <si>
    <t>Describe the differences between lossy and lossless image compression techniques, for example as reflected in common graphics image file formats such as  JPG, PNG, MP3, MP4, and GIF.</t>
  </si>
  <si>
    <t>Describe how double-buffering can remove flicker from animation.</t>
  </si>
  <si>
    <t>Discuss the light transport problem and its relation to numerical integration ie, light is emitted, scatters around the scene, and is measured by the eye.</t>
  </si>
  <si>
    <t>Create a program to display 3D models of simple graphics images.</t>
  </si>
  <si>
    <t>Derive linear perspective from similar triangles by converting points (x, y, z) to points (x/z, y/z, 1).</t>
  </si>
  <si>
    <t>Contrast forward and backward rendering.</t>
  </si>
  <si>
    <t>Explain the ray tracing/rasterization duality for the visibility problem.</t>
  </si>
  <si>
    <t>Implement a simple real-time renderer using a rasterization API (eg, OpenGL) using vertex buffers and shaders.</t>
  </si>
  <si>
    <t>Compute space requirements based on resolution and color coding.</t>
  </si>
  <si>
    <t>Create simple polyhedral models by surface tessellation.</t>
  </si>
  <si>
    <t>Generate a mesh representation from an implicit surface.</t>
  </si>
  <si>
    <t>Generate a fractal model or terrain using a procedural method.</t>
  </si>
  <si>
    <t>Generate a mesh from data points acquired with a laser scanner.</t>
  </si>
  <si>
    <t>Prove the properties of a rendering algorithm, eg, complete, consistent, and unbiased.</t>
  </si>
  <si>
    <t>Implement a non-trivial shading algorithm (eg, toon shading, cascaded shadow maps) under a rasterization API.</t>
  </si>
  <si>
    <t>Implement a ray tracer for scenes using a simple (eg, Phong’s) BRDF plus reflection and refraction.</t>
  </si>
  <si>
    <t>Compute the location and orientation of model parts using an forward kinematic approach.</t>
  </si>
  <si>
    <t>Describe the tradeoffs of visualization algorithms in terms of accuracy and performance.</t>
  </si>
  <si>
    <t>Analyze the effectiveness of a given visualization for a particular task.</t>
  </si>
  <si>
    <t>HCI</t>
  </si>
  <si>
    <t>Discuss why human-centered software development is important.</t>
  </si>
  <si>
    <t>Summarize the basic precepts of psychological and social interaction.</t>
  </si>
  <si>
    <t>Develop and use a conceptual vocabulary for analyzing human interaction with software: affordance, conceptual model, feedback, and so forth.</t>
  </si>
  <si>
    <t>Define a user-centered design process that explicitly takes account of  the fact that the user is not like the developer or their acquaintances.</t>
  </si>
  <si>
    <t>Create and conduct a simple usability test for an existing software application.</t>
  </si>
  <si>
    <t>For an identified user group, undertake and document an analysis of their needs.</t>
  </si>
  <si>
    <t>Create a simple application, together with help and documentation, that supports a graphical user interface.</t>
  </si>
  <si>
    <t>Conduct a quantitative evaluation and discuss/report the results.</t>
  </si>
  <si>
    <t>Discuss at least one national or international user interface design standard.</t>
  </si>
  <si>
    <t>Create an application with a modern graphical user interface.</t>
  </si>
  <si>
    <t>Identify commonalities and differences in UIs across different platforms.</t>
  </si>
  <si>
    <t>Explain and use GUI programming concepts: event handling, constraint-based layout management, etc.</t>
  </si>
  <si>
    <t>Use lo-fi (low fidelity) prototyping techniques to gather, and report, user responses.</t>
  </si>
  <si>
    <t>Choose appropriate methods to support the development of a specific UI.</t>
  </si>
  <si>
    <t>Use a variety of techniques to evaluate a given UI.</t>
  </si>
  <si>
    <t>Compare the constraints and benefits of different evaluative methods.</t>
  </si>
  <si>
    <t>New Interactive Technologies</t>
  </si>
  <si>
    <t>Describe when non-mouse interfaces are appropriate.</t>
  </si>
  <si>
    <t>Understand the interaction possibilities beyond mouse-and-pointer interfaces.</t>
  </si>
  <si>
    <t>Discuss the advantages (and disadvantages) of non-mouse interfaces.</t>
  </si>
  <si>
    <t>Describe the difference between synchronous and asynchronous communication.</t>
  </si>
  <si>
    <t>Compare the HCI issues in individual interaction with group interaction.</t>
  </si>
  <si>
    <t>Discuss several issues of social concern raised by collaborative software.</t>
  </si>
  <si>
    <t>Discuss the HCI issues in software that embodies human intention.</t>
  </si>
  <si>
    <t>Explain basic statistical concepts and their areas of application.</t>
  </si>
  <si>
    <t>Extract and articulate the statistical arguments used in papers that quantitatively report user studies.</t>
  </si>
  <si>
    <t>Design a user study that will yield quantitative results.</t>
  </si>
  <si>
    <t>Conduct and report on a study that utilizes both qualitative and quantitative evaluation.</t>
  </si>
  <si>
    <t>Explain the concepts of phishing and spear phishing, and how to recognize them.</t>
  </si>
  <si>
    <t>Describe the issues of trust in interface design with an example of a high and low trust system.</t>
  </si>
  <si>
    <t>Design a user interface for a security mechanism.</t>
  </si>
  <si>
    <t>Explain the concept of identity management and its importance.</t>
  </si>
  <si>
    <t>Analyze a security policy and/or procedures to show where they consider, or fail to consider, human factors.</t>
  </si>
  <si>
    <t>Detail the processes of design appropriate to specific design orientations.</t>
  </si>
  <si>
    <t>Apply a variety of design methods to a given problem.</t>
  </si>
  <si>
    <t>Describe the optical model realized by a computer graphics system to synthesize stereoscopic view.</t>
  </si>
  <si>
    <t>Describe the differences between geometry- and image-based virtual reality.</t>
  </si>
  <si>
    <t>Determine the basic requirements on interface, hardware, and software configurations of a VR system for a specified application.</t>
  </si>
  <si>
    <t>Analyze the tradeoffs of balancing key security properties (Confidentiality, Integrity, Availability).</t>
  </si>
  <si>
    <t>Describe the concepts of risk, threats, vulnerabilities and attack vectors (including the fact that there is no such thing as perfect security).</t>
  </si>
  <si>
    <t>Explain the concepts of authentication, authorization, access control.</t>
  </si>
  <si>
    <t>Explain the concept of trust and trustworthiness.</t>
  </si>
  <si>
    <t>Recognize that there are important ethical issues to consider in computer security, including ethical issues associated with fixing or not fixing vulnerabilities and disclosing or not disclosing vulnerabilities.</t>
  </si>
  <si>
    <t>Describe the principle of least privilege and isolation as applied to system design.</t>
  </si>
  <si>
    <t>Summarize the principle of fail-safe and deny-by-default.</t>
  </si>
  <si>
    <t>Explain the goals of end-to-end data security.</t>
  </si>
  <si>
    <t>Discuss the benefits of having multiple layers of defenses.</t>
  </si>
  <si>
    <t>Describe the concept of mediation and the principle of complete mediation.</t>
  </si>
  <si>
    <t>Be aware of standard components for security operations, instead of re-inventing fundamentals operations.</t>
  </si>
  <si>
    <t>Explain the concept of trusted computing including trusted computing base and attack surface and the principle of minimizing trusted computing base.</t>
  </si>
  <si>
    <t>Discuss the importance of usability in security mechanism design.</t>
  </si>
  <si>
    <t>Identify the different roles of prevention mechanisms and detection/deterrence mechanisms.</t>
  </si>
  <si>
    <t>Explain why you might choose to develop a program in a type-safe language like Java, in contrast to an unsafe programming language like C/C++.</t>
  </si>
  <si>
    <t>Classify common input validation errors, and write correct input validation code.</t>
  </si>
  <si>
    <t>Demonstrate using a high-level programming language how to prevent a race condition from occurring and how to handle an exception.</t>
  </si>
  <si>
    <t>Demonstrate the identification and graceful handling of error conditions.</t>
  </si>
  <si>
    <t>Explain the risks with misusing interfaces with third-party code and how to correctly use third-party code.</t>
  </si>
  <si>
    <t>Discuss the need to update software to fix security vulnerabilities and the lifecycle management of the fix.</t>
  </si>
  <si>
    <t>List examples of direct and indirect information flows.</t>
  </si>
  <si>
    <t>Explain the role of random numbers in security, beyond just cryptography (eg password generation, randomized algorithms to avoid algorithmic denial of service attacks).</t>
  </si>
  <si>
    <t>Explain the different types of mechanisms for detecting and mitigating data sanitization errors.</t>
  </si>
  <si>
    <t>Demonstrate how programs are tested for input handling errors.</t>
  </si>
  <si>
    <t>Use static and dynamic tools to identify programming faults.</t>
  </si>
  <si>
    <t>Describe how memory architecture is used to protect runtime attacks.</t>
  </si>
  <si>
    <t>Describe likely attacker types against a particular system.</t>
  </si>
  <si>
    <t>Discuss the limitations of malware countermeasures (eg, signature-based detection, behavioral detection).</t>
  </si>
  <si>
    <t>Identify instances of social engineering attacks and Denial of Service attacks.</t>
  </si>
  <si>
    <t>Discuss how Denial of Service attacks can be identified and mitigated.</t>
  </si>
  <si>
    <t>Describe risks to privacy and anonymity in commonly used applications.</t>
  </si>
  <si>
    <t>Discuss the concepts of covert channels and other data leakage procedures.</t>
  </si>
  <si>
    <t>Describe the different categories of network threats and attacks.</t>
  </si>
  <si>
    <t>Describe virtues and limitations of security technologies at each layer of the network stack.</t>
  </si>
  <si>
    <t>Identify the appropriate defense mechanism(s) and its limitations given a network threat.</t>
  </si>
  <si>
    <t>Discuss security properties and limitations of other  non-wired networks.</t>
  </si>
  <si>
    <t>Identify the additional threats faced by non-wired networks.</t>
  </si>
  <si>
    <t>Describe threats that can and cannot be protected against using secure communication channels.</t>
  </si>
  <si>
    <t>Summarize defenses against network censorship.</t>
  </si>
  <si>
    <t>Diagram a network for security.</t>
  </si>
  <si>
    <t>Define the following terms: Cipher, Cryptanalysis, Cryptographic Algorithm, and Cryptology and describe the two basic methods (ciphers) for transforming plain text in cipher text.</t>
  </si>
  <si>
    <t>Discuss the importance of prime numbers in cryptography and explain their use in cryptographic algorithms.</t>
  </si>
  <si>
    <t>Explain how Public Key Infrastructure supports digital signing and encryption and discuss the limitations/vulnerabilities.</t>
  </si>
  <si>
    <t>Use cryptographic primitives and their basic properties.</t>
  </si>
  <si>
    <t>Illustrate how to measure entropy and how to generate cryptographic randomness.</t>
  </si>
  <si>
    <t>Use public-key primitives and their applications.</t>
  </si>
  <si>
    <t>Explain how key exchange protocols work and how they fail.</t>
  </si>
  <si>
    <t>Discuss cryptographic protocols and their properties.</t>
  </si>
  <si>
    <t>Describe real-world applications of cryptographic primitives and protocols.</t>
  </si>
  <si>
    <t>Summarize precise security definitions, attacker capabilities and goals.</t>
  </si>
  <si>
    <t>Apply appropriate known cryptographic techniques for a given scenario.</t>
  </si>
  <si>
    <t>Appreciate the dangers of inventing one’s own cryptographic methods.</t>
  </si>
  <si>
    <t>Describe quantum cryptography and the impact of quantum computing on cryptographic algorithms.</t>
  </si>
  <si>
    <t>Describe the browser security model including same-origin policy and threat models in web security.</t>
  </si>
  <si>
    <t>Discuss the concept of web sessions, secure communication channels such as TLS and importance of secure certificates, authentication including single sign-on such as OAuth and SAML.</t>
  </si>
  <si>
    <t>Investigate common types of vulnerabilities and attacks in web applications, and defenses against them.</t>
  </si>
  <si>
    <t>Use client-side security capabilities.</t>
  </si>
  <si>
    <t>Explain the concept of code integrity and code signing and the scope it applies to.</t>
  </si>
  <si>
    <t>Discuss the concept of root of trust and the process of secure boot and secure loading.</t>
  </si>
  <si>
    <t>Describe the mechanism of remote attestation of system integrity.</t>
  </si>
  <si>
    <t>Summarize the goals and key primitives of TPM.</t>
  </si>
  <si>
    <t>Identify the threats of plugging peripherals into a device.</t>
  </si>
  <si>
    <t>Identify physical attacks and countermeasures.</t>
  </si>
  <si>
    <t>Identify attacks on non-PC hardware platforms.</t>
  </si>
  <si>
    <t>Discuss the concept and importance of trusted path.</t>
  </si>
  <si>
    <t>Describe the concept of privacy including personally private information, potential violations of privacy due to security mechanisms, and describe how privacy protection mechanisms run in conflict with security mechanisms.</t>
  </si>
  <si>
    <t>Describe how an attacker can infer a secret by interacting with a database.</t>
  </si>
  <si>
    <t>Explain how to set a data backup policy or password refresh policy.</t>
  </si>
  <si>
    <t>Discuss how to set a breach disclosure policy.</t>
  </si>
  <si>
    <t>Describe the consequences of data retention policies.</t>
  </si>
  <si>
    <t>Identify the risks of relying on outsourced manufacturing.</t>
  </si>
  <si>
    <t>Identify the risks and benefits of outsourcing to the cloud.</t>
  </si>
  <si>
    <t>Explain how to design software to support forensics.</t>
  </si>
  <si>
    <t>Describe the legal requirements for use of seized data.</t>
  </si>
  <si>
    <t>Conduct data collection on a hard drive.</t>
  </si>
  <si>
    <t>Recover data based on a given search term from an imaged system.</t>
  </si>
  <si>
    <t>Reconstruct application history from application artifacts.</t>
  </si>
  <si>
    <t>Reconstruct web browsing history from web artifacts.</t>
  </si>
  <si>
    <t>Capture and interpret network traffic.</t>
  </si>
  <si>
    <t>Inspect a system (network, computer, or application) for the presence of malware or malicious activity.</t>
  </si>
  <si>
    <t>Apply forensics tools to investigate security breaches.</t>
  </si>
  <si>
    <t>Identify anti-forensic methods.</t>
  </si>
  <si>
    <t>Apply the concepts of the Design Principles for Protection Mechanisms, the Principles for Software Security (Viega and McGraw), and the Principles for Secure Design (Morrie Gasser) on a software development project.</t>
  </si>
  <si>
    <t>Conduct a security verification and assessment (static and dynamic) of a software application.</t>
  </si>
  <si>
    <t>Describe how humans gain access to information and data to support their needs.</t>
  </si>
  <si>
    <t>Identify the careers/roles associated with information management (eg, database administrator, data modeler, application developer, end-user).</t>
  </si>
  <si>
    <t>Compare and contrast information with data and knowledge.</t>
  </si>
  <si>
    <t>Demonstrate uses of explicitly stored metadata/schema associated with data.</t>
  </si>
  <si>
    <t>Identify issues of data persistence for an organization.</t>
  </si>
  <si>
    <t>Critique an information application with regard to satisfying user information needs.</t>
  </si>
  <si>
    <t>Explain uses of declarative queries.</t>
  </si>
  <si>
    <t>Give a declarative version for a navigational query.</t>
  </si>
  <si>
    <t>Describe several technical solutions to the problems related to information privacy, integrity, security, and preservation.</t>
  </si>
  <si>
    <t>Explain measures of efficiency (throughput, response time) and effectiveness (recall, precision).</t>
  </si>
  <si>
    <t>Describe approaches to scale up information systems.</t>
  </si>
  <si>
    <t>Identify vulnerabilities and failure scenarios in common forms of information systems.</t>
  </si>
  <si>
    <t>Explain the characteristics that distinguish the database approach from the approach of programming with data files.</t>
  </si>
  <si>
    <t>Describe the most common designs for core database system components including the query optimizer, query executor, storage manager, access methods, and transaction processor.</t>
  </si>
  <si>
    <t>Cite the basic goals, functions, and models of database systems.</t>
  </si>
  <si>
    <t>Describe the components of a database system and give examples of their use.</t>
  </si>
  <si>
    <t>Identify major DBMS functions and describe their role in a database system.</t>
  </si>
  <si>
    <t>Explain the concept of data independence and its importance in a database system.</t>
  </si>
  <si>
    <t>Use a declarative query language to elicit information from a database.</t>
  </si>
  <si>
    <t>Describe facilities that datatbases provide supporting structures and/or stream (sequence) data, eg, text.</t>
  </si>
  <si>
    <t>Describe major approaches to storing and processing large volumes of data.</t>
  </si>
  <si>
    <t>Compare and contrast appropriate data models, including internal structures, for different types of data.</t>
  </si>
  <si>
    <t>Describe concepts in modeling notation (eg, Entity-Relation Diagrams or UML) and how they would be used.</t>
  </si>
  <si>
    <t>Define the fundamental terminology used in the relational data model.</t>
  </si>
  <si>
    <t>Describe the basic principles of the relational data model.</t>
  </si>
  <si>
    <t>Apply the modeling concepts and notation of the relational data model.</t>
  </si>
  <si>
    <t>Describe the main concepts of the OO model such as object identity, type constructors, encapsulation, inheritance, polymorphism, and versioning.</t>
  </si>
  <si>
    <t>Describe the differences between relational and semi-structured data models.</t>
  </si>
  <si>
    <t>Give a semi-structured equivalent (eg, in DTD or XML Schema) for a given relational schema.</t>
  </si>
  <si>
    <t>Generate an index file for a collection of resources.</t>
  </si>
  <si>
    <t>Explain the role of an inverted index in locating a document in a collection.</t>
  </si>
  <si>
    <t>Explain how stemming and stop words affect indexing.</t>
  </si>
  <si>
    <t>Identify appropriate indices for given relational schema and query set.</t>
  </si>
  <si>
    <t>Estimate time to retrieve information, when indices are used compared to when they are not used.</t>
  </si>
  <si>
    <t>Describe key challenges in web crawling, eg, detecting duplicate documents, determining the crawling frontier.</t>
  </si>
  <si>
    <t>Prepare a relational schema from a conceptual model developed using the entity- relationship model.</t>
  </si>
  <si>
    <t>Explain and demonstrate the concepts of entity integrity constraint and referential integrity constraint (including definition of the concept of a foreign key).</t>
  </si>
  <si>
    <t>Demonstrate use of the relational algebra operations from mathematical set theory (union, intersection, difference, and Cartesian product) and the relational algebra operations developed specifically for relational databases (select (restrict), project, join, and division).</t>
  </si>
  <si>
    <t>Write queries in the relational algebra.</t>
  </si>
  <si>
    <t>Write queries in the tuple relational calculus.</t>
  </si>
  <si>
    <t>Determine the functional dependency between two or more attributes that are a subset of a relation.</t>
  </si>
  <si>
    <t>Connect constraints expressed as primary key and foreign key, with functional dependencies.</t>
  </si>
  <si>
    <t>Compute the closure of a set of attributes under given functional dependencies.</t>
  </si>
  <si>
    <t>Determine whether a set of attributes form a superkey and/or candidate key for a relation with given functional dependencies.</t>
  </si>
  <si>
    <t>Evaluate a proposed decomposition, to say whether it has lossless-join and dependency-preservation.</t>
  </si>
  <si>
    <t>Describe the properties of BCNF, PJNF, 5NF.</t>
  </si>
  <si>
    <t>Explain the impact of normalization on the efficiency of database operations especially query optimization.</t>
  </si>
  <si>
    <t>Describe what is a multi-valued dependency and what type of constraints it specifies.</t>
  </si>
  <si>
    <t>Create a relational database schema in SQL that incorporates key, entity integrity, and referential integrity constraints.</t>
  </si>
  <si>
    <t>Use SQL to create tables and retrieve (SELECT) information from a database.</t>
  </si>
  <si>
    <t>Evaluate a set of query processing strategies and select the optimal strategy.</t>
  </si>
  <si>
    <t>Create a non-procedural query by filling in templates of relations to construct an example of the desired query result.</t>
  </si>
  <si>
    <t>Embed object-oriented queries into a stand-alone language such as C++ or Java (eg, SELECT ColMethod() FROM Object).</t>
  </si>
  <si>
    <t>Write a stored procedure that deals with parameters and has some control flow, to provide a given functionality.</t>
  </si>
  <si>
    <t>Create a transaction by embedding SQL into an application program.</t>
  </si>
  <si>
    <t>Explain the concept of implicit commits.</t>
  </si>
  <si>
    <t>Describe the issues specific to efficient transaction execution.</t>
  </si>
  <si>
    <t>Explain when and why rollback is needed and how logging assures proper rollback.</t>
  </si>
  <si>
    <t>Explain the effect of different isolation levels on the concurrency control mechanisms.</t>
  </si>
  <si>
    <t>Choose the proper isolation level for implementing a specified transaction protocol.</t>
  </si>
  <si>
    <t>Identify appropriate transaction boundaries in application programs.</t>
  </si>
  <si>
    <t>Explain the techniques used for data fragmentation, replication, and allocation during the distributed database design process.</t>
  </si>
  <si>
    <t>Evaluate simple strategies for executing a distributed query to select the strategy that minimizes the amount of data transfer.</t>
  </si>
  <si>
    <t>Explain how the two-phase commit protocol is used to deal with committing a transaction that accesses databases stored on multiple nodes.</t>
  </si>
  <si>
    <t>Describe distributed concurrency control based on the distinguished copy techniques and the voting method.</t>
  </si>
  <si>
    <t>Describe the three levels of software in the client-server model.</t>
  </si>
  <si>
    <t>Explain the concepts of records, record types, and files, as well as the different techniques for placing file records on disk.</t>
  </si>
  <si>
    <t>Give examples of the application of primary, secondary, and clustering indexes.</t>
  </si>
  <si>
    <t>Distinguish between a non-dense index and a dense index.</t>
  </si>
  <si>
    <t>Implement dynamic multilevel indexes using B-trees.</t>
  </si>
  <si>
    <t>Explain the theory and application of internal and external hashing techniques.</t>
  </si>
  <si>
    <t>Use hashing to facilitate dynamic file expansion.</t>
  </si>
  <si>
    <t>Describe the relationships among hashing, compression, and efficient database searches.</t>
  </si>
  <si>
    <t>Evaluate costs and benefits of various hashing schemes.</t>
  </si>
  <si>
    <t>Explain how physical database design affects database transaction efficiency.</t>
  </si>
  <si>
    <t>Compare and contrast different uses of data mining as evidenced in both research and application.</t>
  </si>
  <si>
    <t>Explain the value of finding associations in market basket data.</t>
  </si>
  <si>
    <t>Characterize the kinds of patterns that can be discovered by association rule mining.</t>
  </si>
  <si>
    <t>Describe how to extend a relational system to find patterns using association rules.</t>
  </si>
  <si>
    <t>Evaluate different methodologies for effective application of data mining.</t>
  </si>
  <si>
    <t>Identify and characterize sources of noise, redundancy, and outliers in presented data.</t>
  </si>
  <si>
    <t>Identify mechanisms (on-line aggregation, anytime behavior, interactive visualization) to close the loop in the data mining process.</t>
  </si>
  <si>
    <t>Describe why the various close-the-loop processes improve the effectiveness of data mining.</t>
  </si>
  <si>
    <t>Explain basic information storage and retrieval concepts.</t>
  </si>
  <si>
    <t>Describe what issues are specific to efficient information retrieval.</t>
  </si>
  <si>
    <t>Give applications of alternative search strategies and explain why the particular search strategy is appropriate for the application.</t>
  </si>
  <si>
    <t>Design and implement a small to medium size information storage and retrieval system, or digital library.</t>
  </si>
  <si>
    <t>Describe some of the technical solutions to the problems related to archiving and preserving information in a digital library.</t>
  </si>
  <si>
    <t>Describe the media and supporting devices commonly associated with multimedia information and systems.</t>
  </si>
  <si>
    <t>Demonstrate the use of content-based information analysis in a multimedia information system.</t>
  </si>
  <si>
    <t>Critique multimedia presentations in terms of their appropriate use of audio, video, graphics, color, and other information presentation concepts.</t>
  </si>
  <si>
    <t>Implement a multimedia application using an authoring system.</t>
  </si>
  <si>
    <t>For each of several media or multimedia standards, describe in non-technical language what the standard calls for, and explain how aspects of human perception might be sensitive to the limitations of that standard.</t>
  </si>
  <si>
    <t>Describe the characteristics of a computer system (including identification of support tools and appropriate standards) that has to host the implementation of one of a range of possible multimedia applications.</t>
  </si>
  <si>
    <t>Describe Turing test and the “Chinese Room” thought experiment.</t>
  </si>
  <si>
    <t>Differentiate between the concepts of optimal reasoning/behavior and human-like reasoning/behavior.</t>
  </si>
  <si>
    <t>Determing the characteristics of a given problem that an intelligent systems must solve.</t>
  </si>
  <si>
    <t>Formulate an efficient problem space for a problem expressed in natural language (eg, English) in terms of initial and goal states, and operators.</t>
  </si>
  <si>
    <t>Describe the problem of combinatorial explosion of search space and its consequences.</t>
  </si>
  <si>
    <t>Select and implement an appropriate informed search algorithm for a problem by designing the necessary heuristic evaluation function.</t>
  </si>
  <si>
    <t>Evaluate whether a heuristic for a given problem is admissible/can guarantee optimal solution.</t>
  </si>
  <si>
    <t>Formulate a problem specified in natural language (eg, English) as a constraint satisfaction problem and implement it using a chronological backtracking algorithm or stochastic local search.</t>
  </si>
  <si>
    <t>Compare and contrast basic search issues with game playing issues.</t>
  </si>
  <si>
    <t>Translate a natural language (eg, English) sentence into predicate logic statement.</t>
  </si>
  <si>
    <t>Convert a logic statement into clause form.</t>
  </si>
  <si>
    <t>Apply resolution to a set of logic statements to answer a query.</t>
  </si>
  <si>
    <t>Make a probabilistic inference in a real-world problem using Bayes’ theorem to determine the probability of a hypothesis given evidence.</t>
  </si>
  <si>
    <t>List the differences among the three main styles of learning: supervised, reinforcement, and unsupervised.</t>
  </si>
  <si>
    <t>Identify examples of classification tasks, including the available input features and output to be predicted.</t>
  </si>
  <si>
    <t>Explain the difference between inductive and deductive learning.</t>
  </si>
  <si>
    <t>Describe over-fitting in the context of a problem.</t>
  </si>
  <si>
    <t>Design and implement a simulated annealing schedule to avoid local minima in a problem.</t>
  </si>
  <si>
    <t>Design and implement A*/beam search to solve a problem.</t>
  </si>
  <si>
    <t>Compare and contrast various heuristic searches vis-a-vis applicability to a given problem.</t>
  </si>
  <si>
    <t>Compare and contrast the most common models used for structured knowledge representation, highlighting their strengths and weaknesses.</t>
  </si>
  <si>
    <t>Identify the components of non-monotonic reasoning and its usefulness as a representational mechanisms for belief systems.</t>
  </si>
  <si>
    <t>Compare and contrast the basic techniques for representing uncertainty.</t>
  </si>
  <si>
    <t>Compare and contrast the basic techniques for qualitative representation.</t>
  </si>
  <si>
    <t>Apply situation and event calculus to problems of action and change.</t>
  </si>
  <si>
    <t>Explain the distinction between temporal and spatial reasoning, and how they interrelate.</t>
  </si>
  <si>
    <t>Explain the difference between rule-based, case-based and model-based reasoning techniques.</t>
  </si>
  <si>
    <t>Define the concept of a planning system and how it differs from classical search techniques.</t>
  </si>
  <si>
    <t>Describe the differences between planning as search, operator-based planning, and propositional planning, providing examples of domains where each is most applicable.</t>
  </si>
  <si>
    <t>Explain the distinction between monotonic and non-monotonic inference.</t>
  </si>
  <si>
    <t>Apply Bayes’ rule to determine the probability of a hypothesis given evidence.</t>
  </si>
  <si>
    <t>Explain how conditional independence assertions allow for greater efficiency of probabilistic systems.</t>
  </si>
  <si>
    <t>Identify examples of knowledge representations for reasoning under uncertainty.</t>
  </si>
  <si>
    <t>State the complexity of exact inference  Identify methods for approximate inference.</t>
  </si>
  <si>
    <t>Describe the complexities of temporal probabilistic reasoning.</t>
  </si>
  <si>
    <t>Design and implement an HMM as one example of a temporal probabilistic system.</t>
  </si>
  <si>
    <t>Describe the relationship between preferences and utility functions.</t>
  </si>
  <si>
    <t>Explain how utility functions and probabilistic reasoning can be combined to make rational decisions.</t>
  </si>
  <si>
    <t>List the defining characteristics of an intelligent agent.</t>
  </si>
  <si>
    <t>Characterize and contrast the standard agent architectures.</t>
  </si>
  <si>
    <t>Describe the primary paradigms used by learning agents.</t>
  </si>
  <si>
    <t>Demonstrate using appropriate examples how multi-agent systems support agent interaction.</t>
  </si>
  <si>
    <t>Define and contrast deterministic and stochastic grammars, providing examples to show the adequacy of each.</t>
  </si>
  <si>
    <t>Simulate, apply, or implement classic and stochastic algorithms for parsing natural language.</t>
  </si>
  <si>
    <t>Identify the challenges of representing meaning.</t>
  </si>
  <si>
    <t>List the advantages of using standard corpora  Identify examples of current corpora for a variety of NLP tasks.</t>
  </si>
  <si>
    <t>Identify techniques for information retrieval, language translation, and text classification.</t>
  </si>
  <si>
    <t>Explain the differences among the three main styles of learning: supervised, reinforcement, and unsupervised.</t>
  </si>
  <si>
    <t>Implement simple algorithms for supervised learning, reinforcement learning, and unsupervised learning.</t>
  </si>
  <si>
    <t>Determine which of the three learning styles is appropriate to a particular problem domain.</t>
  </si>
  <si>
    <t>Compare and contrast each of the following techniques, providing examples of when each strategy is superior: decision trees, neural networks, and belief networks.</t>
  </si>
  <si>
    <t>Evaluate the performance of a simple learning system on a real-world dataset.</t>
  </si>
  <si>
    <t>Characterize the state of the art in learning theory, including its achievements and its shortcomings.</t>
  </si>
  <si>
    <t>Explain the problem of overfitting, along with techniques for detecting and managing the problem.</t>
  </si>
  <si>
    <t>List capabilities and limitations of today's state-of-the-art robot systems, including their sensors and the crucial sensor processing that informs those systems.</t>
  </si>
  <si>
    <t>Integrate sensors, actuators, and software into a robot designed to undertake some task.</t>
  </si>
  <si>
    <t>Program a robot to accomplish simple tasks using deliberative, reactive, and/or hybrid control architectures.</t>
  </si>
  <si>
    <t>Implement fundamental motion planning algorithms within a robot configuration space.</t>
  </si>
  <si>
    <t>Characterize the uncertainties associated with common robot sensors and actuators; articulate strategies for mitigating these uncertainties.</t>
  </si>
  <si>
    <t>List the differences among robots' representations of their external environment, including their strengths and shortcomings.</t>
  </si>
  <si>
    <t>Compare and contrast at least three strategies for robot navigation within known and/or unknown environments, including their strengths and shortcomings.</t>
  </si>
  <si>
    <t>Describe at least one approach for coordinating the actions and sensing of several robots to accomplish a single task.</t>
  </si>
  <si>
    <t>Summarize the importance of image and object recognition in AI and indicate several significant applications of this technology.</t>
  </si>
  <si>
    <t>List at least three image-segmentation approaches, such as thresholding, edge-based and region-based algorithms, along with their defining characteristics, strengths, and weaknesses.</t>
  </si>
  <si>
    <t>Implement 2d object recognition based on contour- and/or region-based shape representations.</t>
  </si>
  <si>
    <t>Distinguish the goals of sound-recognition, speech-recognition, and speaker-recognition and identify how the raw audio signal will be handled differently in each of these cases.</t>
  </si>
  <si>
    <t>Provide at least two examples of a transformation of a data source from one sensory domain to another, eg, tactile data interpreted as single-band 2d images.</t>
  </si>
  <si>
    <t>Implement a feature-extraction algorithm on real data, eg, an edge or corner detector for images or vectors of Fourier coefficients describing a short slice of audio signal.</t>
  </si>
  <si>
    <t>Implement an algorithm combining features into higher-level percepts, eg, a contour or polygon from visual primitives or phoneme hypotheses from an audio signal.</t>
  </si>
  <si>
    <t>Implement a classification algorithm that segments input percepts into output categories and quantitatively evaluates the resulting classification.</t>
  </si>
  <si>
    <t>Evaluate the performance of the underlying feature-extraction, relative to at least one alternative possible approach (whether implemented or not) in its contribution to the classification task (8), above.</t>
  </si>
  <si>
    <t>Describe at least three classification approaches, their prerequisites for applicability, their strengths, and their shortcomings.</t>
  </si>
  <si>
    <t>Articulate the organization of the Internet.</t>
  </si>
  <si>
    <t>List and define the appropriate network terminology.</t>
  </si>
  <si>
    <t>Describe the layered structure of a typical networked architecture.</t>
  </si>
  <si>
    <t>Identify the different types of complexity in a network (edges, core, etc).</t>
  </si>
  <si>
    <t>List the differences and the relations between names and addresses in a network.</t>
  </si>
  <si>
    <t>Define the principles behind naming schemes and resource location.</t>
  </si>
  <si>
    <t>Implement a simple client-server socket-based application.</t>
  </si>
  <si>
    <t>Describe the operation of reliable delivery protocols.</t>
  </si>
  <si>
    <t>List the factors that affect the performance of reliable delivery protocols.</t>
  </si>
  <si>
    <t>Design and implement a simple reliable protocol.</t>
  </si>
  <si>
    <t>Describe the organization of the network layer.</t>
  </si>
  <si>
    <t>Describe how packets are forwarded in an IP network.</t>
  </si>
  <si>
    <t>List the scalability benefits of hierarchical addressing.</t>
  </si>
  <si>
    <t>Describe how frames are forwarded in an Ethernet network.</t>
  </si>
  <si>
    <t>Describe the differences between IP and Ethernet.</t>
  </si>
  <si>
    <t>Describe the interrelations between IP and Ethernet.</t>
  </si>
  <si>
    <t>Describe the steps used in one common approach to the multiple access problem.</t>
  </si>
  <si>
    <t>Describe how resources can be allocated in a network.</t>
  </si>
  <si>
    <t>Describe the congestion problem in a large network.</t>
  </si>
  <si>
    <t>Compare and contrast fixed and dynamic allocation techniques.</t>
  </si>
  <si>
    <t>Compare and contrast current approaches to congestion.</t>
  </si>
  <si>
    <t>Describe the organization of a wireless network.</t>
  </si>
  <si>
    <t>Describe how wireless networks support mobile users.</t>
  </si>
  <si>
    <t>Discuss the key principles (such as membership, trust) of social networking.</t>
  </si>
  <si>
    <t>Describe how existing social networks operate.</t>
  </si>
  <si>
    <t>Construct a social network graph from network data.</t>
  </si>
  <si>
    <t>Analyze a social network to determine who the key people are.</t>
  </si>
  <si>
    <t>Evaluate a given interpretation of a social network question with associated data.</t>
  </si>
  <si>
    <t>Explain the objectives and functions of modern operating systems.</t>
  </si>
  <si>
    <t>Analyze the tradeoffs inherent in operating system design.</t>
  </si>
  <si>
    <t>Describe the functions of a contemporary operating system with respect to convenience, efficiency, and the ability to evolve.</t>
  </si>
  <si>
    <t>Discuss networked, client-server, distributed operating systems and how they differ from single user operating systems.</t>
  </si>
  <si>
    <t>Identify potential threats to operating systems and the security features design to guard against them.</t>
  </si>
  <si>
    <t>Explain the concept of a logical layer.</t>
  </si>
  <si>
    <t>Explain the benefits of building abstract layers in hierarchical fashion.</t>
  </si>
  <si>
    <t>Describe the value of APIs and middleware.</t>
  </si>
  <si>
    <t>Describe how computing resources are used by application software and managed by system software.</t>
  </si>
  <si>
    <t>Contrast kernel and user mode in an operating system.</t>
  </si>
  <si>
    <t>Discuss the advantages and disadvantages of using interrupt processing.</t>
  </si>
  <si>
    <t>Explain the use of a device list and driver I/O queue.</t>
  </si>
  <si>
    <t>Describe the need for concurrency within the framework of an operating system.</t>
  </si>
  <si>
    <t>Demonstrate the potential run-time problems arising from the concurrent operation of many separate tasks.</t>
  </si>
  <si>
    <t>Summarize the range of mechanisms that can be employed at the operating system level to realize concurrent systems and describe the benefits of each.</t>
  </si>
  <si>
    <t>Explain the different states that a task may pass through and the data structures needed to support the management of many tasks.</t>
  </si>
  <si>
    <t>Summarize techniques for achieving synchronization in an operating system (eg, describe how to implement a semaphore using OS primitives).</t>
  </si>
  <si>
    <t>Describe reasons for using interrupts, dispatching, and context switching to support concurrency in an operating system.</t>
  </si>
  <si>
    <t>Create state and transition diagrams for simple problem domains.</t>
  </si>
  <si>
    <t>Compare and contrast the common algorithms used for both preemptive and non-preemptive scheduling of tasks in operating systems, such as priority, performance comparison, and fair-share schemes.</t>
  </si>
  <si>
    <t>Describe relationships between scheduling algorithms and application domains.</t>
  </si>
  <si>
    <t>Discuss the types of processor scheduling such as short-term, medium-term, long-term, and I/O.</t>
  </si>
  <si>
    <t>Describe the difference between processes and threads.</t>
  </si>
  <si>
    <t>Compare and contrast static and dynamic approaches to real-time scheduling.</t>
  </si>
  <si>
    <t>Discuss the need for preemption and deadline scheduling.</t>
  </si>
  <si>
    <t>Identify ways that the logic embodied in scheduling algorithms are applicable to other domains, such as disk I/O, network scheduling, project scheduling, and problems beyond computing.</t>
  </si>
  <si>
    <t>Explain memory hierarchy and cost-performance trade-offs.</t>
  </si>
  <si>
    <t>Summarize the principles of virtual memory as applied to caching and paging.</t>
  </si>
  <si>
    <t>Evaluate the trade-offs in terms of memory size (main memory, cache memory, auxiliary memory) and processor speed.</t>
  </si>
  <si>
    <t>Defend the different ways of allocating memory to tasks, citing the relative merits of each.</t>
  </si>
  <si>
    <t>Describe the reason for and use of cache memory (performance and proximity, different dimension of how caches complicate isolation and VM abstraction).</t>
  </si>
  <si>
    <t>Discuss the concept of thrashing, both in terms of the reasons it occurs and the techniques used to recognize and manage the problem.</t>
  </si>
  <si>
    <t>Articulate the need for protection and security in an OS (cross reference IAS/Security Architecture and Systems Administration/Investigating Operating Systems Security for various systems).</t>
  </si>
  <si>
    <t>Summarize the features and limitations of an operating system used to provide protection and security (cross reference IAS/Security Architecture and Systems Administration).</t>
  </si>
  <si>
    <t>Explain the mechanisms available in an OS to control access to resources (cross reference IAS/Security Architecture and Systems Administration/Access Control/Configuring systems to operate securely as an IT system).</t>
  </si>
  <si>
    <t>Carry out simple system administration tasks according to a security policy, for example creating accounts, setting permissions, applying patches, and arranging for regular backups (cross reference IAS/Security Architecture and Systems Administration ).</t>
  </si>
  <si>
    <t>Explain the concept of virtual memory and how it is realized in hardware and software.</t>
  </si>
  <si>
    <t>Differentiate emulation and isolation.</t>
  </si>
  <si>
    <t>Evaluate virtualization trade-offs.</t>
  </si>
  <si>
    <t>Discuss hypervisors and the need for them in conjunction with different types of hypervisors.</t>
  </si>
  <si>
    <t>Explain the key difference between serial and parallel devices and identify the conditions in which each is appropriate.</t>
  </si>
  <si>
    <t>Identify the relationship between the physical hardware and the virtual devices maintained by the operating system.</t>
  </si>
  <si>
    <t>Explain buffering and describe strategies for implementing it.</t>
  </si>
  <si>
    <t>Differentiate the mechanisms used in interfacing a range of devices (including hand-held devices, networks, multimedia) to a computer and explain the implications of these for the design of an operating system.</t>
  </si>
  <si>
    <t>Describe the advantages and disadvantages of direct memory access and discuss the circumstances in which its use is warranted.</t>
  </si>
  <si>
    <t>Identify the requirements for failure recovery.</t>
  </si>
  <si>
    <t>Implement a simple device driver for a range of possible devices.</t>
  </si>
  <si>
    <t>Describe the choices to be made in designing file systems.</t>
  </si>
  <si>
    <t>Compare and contrast different approaches to file organization, recognizing the strengths and weaknesses of each.</t>
  </si>
  <si>
    <t>Summarize how hardware developments have led to changes in the priorities for the design and the management of file systems.</t>
  </si>
  <si>
    <t>Summarize the use of journaling and how log-structured file systems enhance fault tolerance.</t>
  </si>
  <si>
    <t>Describe what makes a system a real-time system.</t>
  </si>
  <si>
    <t>Explain the presence of and describe the characteristics of latency in real-time systems.</t>
  </si>
  <si>
    <t>Summarize special concerns that real-time systems present, including risk, and how these concerns are addressed.</t>
  </si>
  <si>
    <t>Explain the relevance of the terms fault tolerance, reliability, and availability.</t>
  </si>
  <si>
    <t>Outline the range of methods for implementing fault tolerance in an operating system.</t>
  </si>
  <si>
    <t>Explain how an operating system can continue functioning after a fault occurs.</t>
  </si>
  <si>
    <t>Describe the performance measurements used to determine how a system performs.</t>
  </si>
  <si>
    <t>Explain the main evaluation models used to evaluate a system.</t>
  </si>
  <si>
    <t>Describe how platform-based development differs from general purpose programming.</t>
  </si>
  <si>
    <t>List characteristics of platform languages.</t>
  </si>
  <si>
    <t>Write and execute a simple platform-based program.</t>
  </si>
  <si>
    <t>List the advantages and disadvantages of programming with platform constraints.</t>
  </si>
  <si>
    <t>Design and Implement a simple web application.</t>
  </si>
  <si>
    <t>Describe the constraints that the web puts on developers.</t>
  </si>
  <si>
    <t>Compare and contrast web programming with general purpose programming.</t>
  </si>
  <si>
    <t>Describe the differences between Software-as-a-Service and traditional software products.</t>
  </si>
  <si>
    <t>Discuss how web standards impact software development.</t>
  </si>
  <si>
    <t>Review an existing web application against a current web standard.</t>
  </si>
  <si>
    <t>Design and implement a mobile application for a given mobile platform.</t>
  </si>
  <si>
    <t>Discuss the constraints that mobile platforms put on developers.</t>
  </si>
  <si>
    <t>Discuss the performance vs power tradeoff.</t>
  </si>
  <si>
    <t>Compare and Contrast mobile programming with general purpose programming.</t>
  </si>
  <si>
    <t>Design and implement an industrial application on a given platform (eg, using Lego Mindstorms or Matlab).</t>
  </si>
  <si>
    <t>Compare and contrast domain specific languages with general purpose programming languages.</t>
  </si>
  <si>
    <t>Discuss the constraints that a given industrial platforms impose on developers.</t>
  </si>
  <si>
    <t>Design and Implement a simple application on a game platform.</t>
  </si>
  <si>
    <t>Describe the constraints that game platforms impose on developers.</t>
  </si>
  <si>
    <t>Compare and contrast game programming with general purpose programming.</t>
  </si>
  <si>
    <t>Distinguish using computational resources for a faster answer from managing efficient access to a shared resource.</t>
  </si>
  <si>
    <t>Distinguish multiple sufficient programming constructs for synchronization that may be inter-implementable but have complementary advantages.</t>
  </si>
  <si>
    <t>Distinguish data races from higher level races.</t>
  </si>
  <si>
    <t>Explain why synchronization is necessary in a specific parallel program.</t>
  </si>
  <si>
    <t>Identify opportunities to partition a serial program into independent parallel modules.</t>
  </si>
  <si>
    <t>Write a correct and scalable parallel algorithm.</t>
  </si>
  <si>
    <t>Parallelize an algorithm by applying task-based decomposition.</t>
  </si>
  <si>
    <t>Parallelize an algorithm by applying data-parallel decomposition.</t>
  </si>
  <si>
    <t>Write a program using actors and/or reactive processes.</t>
  </si>
  <si>
    <t>Use mutual exclusion to avoid a given race condition.</t>
  </si>
  <si>
    <t>Give an example of an ordering of accesses among concurrent activities (eg, program with a data race) that is not sequentially consistent.</t>
  </si>
  <si>
    <t>Give an example of a scenario in which blocking message sends can deadlock.</t>
  </si>
  <si>
    <t>Explain when and why multicast or event-based messaging can be preferable to alternatives.</t>
  </si>
  <si>
    <t>Write a program that correctly terminates when all of a set of concurrent tasks have completed.</t>
  </si>
  <si>
    <t>Use a properly synchronized queue to buffer data passed among activities.</t>
  </si>
  <si>
    <t>Explain why checks for preconditions, and actions based on these checks, must share the same unit of atomicity to be effective.</t>
  </si>
  <si>
    <t>Write a test program that can reveal a concurrent programming error; for example, missing an update when two activities both try to increment a variable.</t>
  </si>
  <si>
    <t>Describe at least one design technique for avoiding liveness failures in programs using multiple locks or semaphores.</t>
  </si>
  <si>
    <t>Describe the relative merits of optimistic versus conservative concurrency control under different rates of contention among updates.</t>
  </si>
  <si>
    <t>Give an example of a scenario in which an attempted optimistic update may never complete.</t>
  </si>
  <si>
    <t>Use semaphores or condition variables to block threads until a necessary precondition holds.</t>
  </si>
  <si>
    <t>Define “critical path”, “work”, and “span”.</t>
  </si>
  <si>
    <t>Compute the work and span, and determine the critical path with respect to a parallel execution diagram.</t>
  </si>
  <si>
    <t>Define “speed-up” and explain the notion of an algorithm’s scalability in this regard.</t>
  </si>
  <si>
    <t>Identify independent tasks in a program that may be parallelized.</t>
  </si>
  <si>
    <t>Characterize features of a workload that allow or prevent it from being naturally parallelized.</t>
  </si>
  <si>
    <t>Implement a parallel divide-and-conquer (and/or graph algorithm) and empirically measure its performance relative to its sequential analog.</t>
  </si>
  <si>
    <t>Decompose a problem (eg, counting the number of occurrences of some word in a document) via map and reduce operations.</t>
  </si>
  <si>
    <t>Provide an example of a problem that fits the producer-consumer paradigm.</t>
  </si>
  <si>
    <t>Give examples of problems where pipelining would be an effective means of parallelization.</t>
  </si>
  <si>
    <t>Implement a parallel matrix algorithm.</t>
  </si>
  <si>
    <t>Identify issues that arise in producer-consumer algorithms and mechanisms that may be used for addressing them.</t>
  </si>
  <si>
    <t>Explain the differences between shared and distributed memory.</t>
  </si>
  <si>
    <t>Describe the SMP architecture and note its key features.</t>
  </si>
  <si>
    <t>Characterize the kinds of tasks that are a natural match for SIMD machines.</t>
  </si>
  <si>
    <t>Describe the advantages and limitations of GPUs vs CPUs.</t>
  </si>
  <si>
    <t>Explain the features of each classification in Flynn’s taxonomy.</t>
  </si>
  <si>
    <t>Describe assembly-level support for atomic operations.</t>
  </si>
  <si>
    <t>Describe the challenges in maintaining cache coherence.</t>
  </si>
  <si>
    <t>Describe the key performance challenges in different memory and distributed system topologies.</t>
  </si>
  <si>
    <t>Detect and correct a load imbalance.</t>
  </si>
  <si>
    <t>Calculate the implications of Amdahl’s law for a particular parallel algorithm (cross-reference SF/Evaluation for Amdahl’s Law).</t>
  </si>
  <si>
    <t>Describe how data distribution/layout can affect an algorithm’s communication costs.</t>
  </si>
  <si>
    <t>Detect and correct an instance of false sharing.</t>
  </si>
  <si>
    <t>Explain the impact of scheduling on parallel performance.</t>
  </si>
  <si>
    <t>Explain performance impacts of data locality.</t>
  </si>
  <si>
    <t>Explain the impact and trade-off related to power usage on parallel performance.</t>
  </si>
  <si>
    <t>Distinguish network faults from other kinds of failures.</t>
  </si>
  <si>
    <t>Explain why synchronization constructs such as simple locks are not useful in the presence of distributed faults.</t>
  </si>
  <si>
    <t>Write a program that performs any required marshalling and conversion into message units, such as packets, to communicate interesting data between two hosts.</t>
  </si>
  <si>
    <t>Measure the observed throughput and response latency across hosts in a given network.</t>
  </si>
  <si>
    <t>Explain why no distributed system can be simultaneously consistent, available, and partition tolerant.</t>
  </si>
  <si>
    <t>Implement a simple server -- for example, a spell checking service.</t>
  </si>
  <si>
    <t>Explain the tradeoffs among overhead, scalability, and fault tolerance when choosing a stateful v stateless design for a given service.</t>
  </si>
  <si>
    <t>Describe the scalability challenges associated with a service growing to accommodate many clients, as well as those associated with a service only transiently having many clients.</t>
  </si>
  <si>
    <t>Give examples of problems for which consensus algorithms such as leader election are required.</t>
  </si>
  <si>
    <t>Explain strategies to synchronize a common view of shared data across a collection of devices.</t>
  </si>
  <si>
    <t>Explain the advantages and disadvantages of using virtualized infrastructure.</t>
  </si>
  <si>
    <t>Deploy an application that uses cloud infrastructure for computing and/or data resources.</t>
  </si>
  <si>
    <t>Appropriately partition an application between a client and resources.</t>
  </si>
  <si>
    <t>Model a concurrent process using a formal model, such as pi-calculus.</t>
  </si>
  <si>
    <t>Explain the characteristics of a particular formal parallel model.</t>
  </si>
  <si>
    <t>Formally model a shared memory system to show if it is consistent.</t>
  </si>
  <si>
    <t>Use a model to show progress guarantees in a parallel algorithm.</t>
  </si>
  <si>
    <t>Use formal techniques to show that a parallel algorithm is correct with respect to a safety or liveness property.</t>
  </si>
  <si>
    <t>Decide if a specific execution is linearizable or not.</t>
  </si>
  <si>
    <t>Design and implement a class.</t>
  </si>
  <si>
    <t>Use subclassing to design simple class hierarchies that allow code to be reused for distinct subclasses.</t>
  </si>
  <si>
    <t>Correctly reason about control flow in a program using dynamic dispatch.</t>
  </si>
  <si>
    <t>Compare and contrast (1) the procedural/functional approach—defining a function for each operation with the function body providing a case for each data variant—and (2) the object-oriented approach—defining a class for each data variant with the class definition providing a method for each operation  Understand both as defining a matrix of operations and variants.</t>
  </si>
  <si>
    <t>Explain the relationship between object-oriented inheritance (code-sharing and overriding) and subtyping (the idea of a subtype being usable in a context that expects the supertype).</t>
  </si>
  <si>
    <t>Use object-oriented encapsulation mechanisms such as interfaces and private members.</t>
  </si>
  <si>
    <t>Define and use iterators and other operations on aggregates, including operations that take functions as arguments, in multiple programming languages, selecting the most natural idioms for each language.</t>
  </si>
  <si>
    <t>Write useful functions that take and return other functions.</t>
  </si>
  <si>
    <t>Correctly reason about variables and lexical scope in a program using function closures.</t>
  </si>
  <si>
    <t>Use functional encapsulation mechanisms such as closures and modular interfaces.</t>
  </si>
  <si>
    <t>Write event handlers for use in reactive systems, such as GUIs.</t>
  </si>
  <si>
    <t>Explain why an event-driven programming style is natural in domains where programs react to external events.</t>
  </si>
  <si>
    <t>Describe an interactive system in terms of a model, a view, and a controller.</t>
  </si>
  <si>
    <t>For both a primitive and a compound type, informally describe the values that have that type.</t>
  </si>
  <si>
    <t>For a language with a static type system, describe the operations that are forbidden statically, such as passing the wrong type of value to a function or method.</t>
  </si>
  <si>
    <t>Describe examples of program errors detected by a type system.</t>
  </si>
  <si>
    <t>For multiple programming languages, identify program properties checked statically and program properties checked dynamically.</t>
  </si>
  <si>
    <t>Give an example program that does not type-check in a particular language and yet would have no error if run.</t>
  </si>
  <si>
    <t>Use types and type-error messages to write and debug programs.</t>
  </si>
  <si>
    <t>Explain how typing rules define the set of operations that are legal for a type.</t>
  </si>
  <si>
    <t>Write down the type rules governing the use of a particular compound type.</t>
  </si>
  <si>
    <t>Explain why undecidability requires type systems to conservatively approximate program behavior.</t>
  </si>
  <si>
    <t>Define and use program pieces (such as functions, classes, methods) that use generic types, including for collections.</t>
  </si>
  <si>
    <t>Discuss the differences among generics, subtyping, and overloading.</t>
  </si>
  <si>
    <t>Explain multiple benefits and limitations of static typing in writing, maintaining, and debugging software.</t>
  </si>
  <si>
    <t>Explain how programs that process other programs treat the other programs as their input data.</t>
  </si>
  <si>
    <t>Describe an abstract syntax tree for a small language.</t>
  </si>
  <si>
    <t>Describe the benefits of having program representations other than strings of source code.</t>
  </si>
  <si>
    <t>Write a program to process some representation of code for some purpose, such as an interpreter, an expression optimizer, or a documentation generator.</t>
  </si>
  <si>
    <t>Distinguish a language definition (what constructs mean) from a particular language implementation (compiler vs interpreter, run-time representation of data objects, etc).</t>
  </si>
  <si>
    <t>Distinguish syntax and parsing from semantics and evaluation.</t>
  </si>
  <si>
    <t>Sketch a low-level run-time representation of core language constructs, such as objects or closures.</t>
  </si>
  <si>
    <t>Explain how programming language implementations typically organize memory into global data, text, heap, and stack sections and how features such as recursion and memory management map to this memory model.</t>
  </si>
  <si>
    <t>Identify and fix memory leaks and dangling-pointer dereferences.</t>
  </si>
  <si>
    <t>Discuss the benefits and limitations of garbage collection, including the notion of reachability.</t>
  </si>
  <si>
    <t>Use formal grammars to specify the syntax of languages.</t>
  </si>
  <si>
    <t>Identify key issues in syntax definitions: ambiguity, associativity, precedence.</t>
  </si>
  <si>
    <t>Implement context-sensitive, source-level static analyses such as type-checkers or resolving identifiers to identify their binding occurrences.</t>
  </si>
  <si>
    <t>Describe semantic analyses using an attribute grammar.</t>
  </si>
  <si>
    <t>Identify all essential steps for automatically converting source code into assembly or other low-level languages.</t>
  </si>
  <si>
    <t>Generate the low-level code for calling functions/methods in modern languages.</t>
  </si>
  <si>
    <t>Discuss why separate compilation requires uniform calling conventions.</t>
  </si>
  <si>
    <t>Discuss why separate compilation limits optimization because of unknown effects of calls.</t>
  </si>
  <si>
    <t>Discuss opportunities for optimization introduced by naive translation and approaches for achieving optimization, such as instruction selection, instruction scheduling, register allocation, and peephole optimization.</t>
  </si>
  <si>
    <t>Compare the benefits of different memory-management schemes, using concepts such as fragmentation, locality, and memory overhead.</t>
  </si>
  <si>
    <t>Discuss benefits and limitations of automatic memory management.</t>
  </si>
  <si>
    <t>Explain the use of metadata in run-time representations of objects and activation records, such as class pointers, array lengths, return addresses, and frame pointers.</t>
  </si>
  <si>
    <t>Discuss advantages, disadvantages, and difficulties of just-in-time and dynamic recompilation.</t>
  </si>
  <si>
    <t>Identify the services provided by modern language run-time systems.</t>
  </si>
  <si>
    <t>Define useful static analyses in terms of a conceptual framework such as dataflow analysis.</t>
  </si>
  <si>
    <t>Explain why non-trivial sound static analyses must be approximate.</t>
  </si>
  <si>
    <t>Distinguish “may” and “must” analyses.</t>
  </si>
  <si>
    <t>Use the results of a static analysis for program optimization and/or partial program correctness.</t>
  </si>
  <si>
    <t>Use various advanced programming constructs and idioms correctly.</t>
  </si>
  <si>
    <t>Discuss how various advanced programming constructs aim to improve program structure, software quality, and programmer productivity.</t>
  </si>
  <si>
    <t>Discuss how various advanced programming constructs interact with the definition and implementation of other language features.</t>
  </si>
  <si>
    <t>Write correct concurrent programs using multiple programming models, such as shared memory, actors, futures, and data-parallelism primitives.</t>
  </si>
  <si>
    <t>Use a message-passing model to analyze a communication protocol.</t>
  </si>
  <si>
    <t>Explain why programming languages do not guarantee sequential consistency in the presence of data races and what programmers must do as a result.</t>
  </si>
  <si>
    <t>For various foundational type constructors, identify the values they describe and the invariants they enforce.</t>
  </si>
  <si>
    <t>Precisely specify the invariants preserved by a sound type system.</t>
  </si>
  <si>
    <t>Prove type safety for a simple language in terms of preservation and progress theorems.</t>
  </si>
  <si>
    <t>Implement a unification-based type-inference algorithm for a simple language.</t>
  </si>
  <si>
    <t>Explain how static overloading and associated resolution algorithms influence the dynamic behavior of programs.</t>
  </si>
  <si>
    <t>Give a formal semantics for a small language.</t>
  </si>
  <si>
    <t>Write a lambda-calculus program and show its evaluation to a normal form.</t>
  </si>
  <si>
    <t>Discuss the different approaches of operational, denotational, and axiomatic semantics.</t>
  </si>
  <si>
    <t>Use induction to prove properties of all programs in a language.</t>
  </si>
  <si>
    <t>Use induction to prove properaties of all programs in a language that are well-typed according to a formally defined type system.</t>
  </si>
  <si>
    <t>Use parametricity to establish the behavior of code given only its type.</t>
  </si>
  <si>
    <t>Use formal semantics to build a formal model of a software system other than a programming language.</t>
  </si>
  <si>
    <t>Discuss the role of concepts such as orthogonality and well-chosen defaults in language design.</t>
  </si>
  <si>
    <t>Use crisp and objective criteria for evaluating language-design decisions.</t>
  </si>
  <si>
    <t>Give an example program whose result can differ under different rules for evaluation order, precedence, or associativity.</t>
  </si>
  <si>
    <t>Show uses of delayed evaluation, such as user-defined control abstractions.</t>
  </si>
  <si>
    <t>Discuss the need for allowing calls to external calls and system libraries and the consequences for language implementation.</t>
  </si>
  <si>
    <t>Use a logic language to implement a conventional algorithm.</t>
  </si>
  <si>
    <t>Use a logic language to implement an algorithm employing implicit search using clauses, relations, and cuts.</t>
  </si>
  <si>
    <t>Discuss the importance of algorithms in the problem-solving process.</t>
  </si>
  <si>
    <t>Create algorithms for solving simple problems.</t>
  </si>
  <si>
    <t>Use a programming language to implement, test, and debug algorithms for solving simple problems.</t>
  </si>
  <si>
    <t>Determine whether a recursive or iterative solution is most appropriate for a problem.</t>
  </si>
  <si>
    <t>Apply the techniques of decomposition to break a program into smaller pieces.</t>
  </si>
  <si>
    <t>Identify the data components and behaviors of multiple abstract data types.</t>
  </si>
  <si>
    <t>Implement a coherent abstract data type, with loose coupling between components and behaviors.</t>
  </si>
  <si>
    <t>Identify the relative strengths and weaknesses among multiple designs or implementations for a problem.</t>
  </si>
  <si>
    <t>Identify and describe uses of primitive data types.</t>
  </si>
  <si>
    <t>Write programs that use primitive data types.</t>
  </si>
  <si>
    <t>Modify and expand short programs that use standard conditional and iterative control structures and functions.</t>
  </si>
  <si>
    <t>Design, implement, test, and debug a program that uses each of the following fundamental programming constructs: basic computation, simple I/O, standard conditional and iterative structures, the definition of functions, and parameter passing.</t>
  </si>
  <si>
    <t>Write a program that uses file I/O to provide persistence across multiple executions.</t>
  </si>
  <si>
    <t>Choose appropriate conditional and iteration constructs for a given programming task.</t>
  </si>
  <si>
    <t>Describe the concept of recursion and give examples of its use.</t>
  </si>
  <si>
    <t>Identify the base case and the general case of a recursively-defined problem.</t>
  </si>
  <si>
    <t>Write programs that use each of the following data structures: arrays, records/structs, strings, linked lists, stacks, queues, sets, and maps.</t>
  </si>
  <si>
    <t>Compare alternative implementations of data structures with respect to performance.</t>
  </si>
  <si>
    <t>Describe how references allow for objects to be accessed in multiple ways.</t>
  </si>
  <si>
    <t>Compare and contrast the costs and benefits of dynamic and static data structure implementations.</t>
  </si>
  <si>
    <t>Choose the appropriate data structure for modeling a given problem.</t>
  </si>
  <si>
    <t>Trace the execution of a variety of code segments and write summaries of their computations.</t>
  </si>
  <si>
    <t>Explain why the creation of correct program components is important in the production of high-quality software.</t>
  </si>
  <si>
    <t>Identify common coding errors that lead to insecure programs (eg, buffer overflows, memory leaks, malicious code) and apply strategies for avoiding such errors.</t>
  </si>
  <si>
    <t>Conduct a personal code review (focused on common coding errors) on a program component using a provided checklist.</t>
  </si>
  <si>
    <t>Contribute to a small-team code review focused on component correctness.</t>
  </si>
  <si>
    <t>Describe how a contract can be used to specify the behavior of a program component.</t>
  </si>
  <si>
    <t>Refactor a program by identifying opportunities to apply procedural abstraction.</t>
  </si>
  <si>
    <t>Apply a variety of strategies to the testing and debugging of simple programs.</t>
  </si>
  <si>
    <t>Construct, execute and debug programs using a modern IDE and associated tools such as unit testing tools and visual debuggers.</t>
  </si>
  <si>
    <t>Construct and debug programs using the standard libraries available with a chosen programming language.</t>
  </si>
  <si>
    <t>Analyze the extent to which another programmer’s code meets documentation and programming style standards.</t>
  </si>
  <si>
    <t>Apply consistent documentation and program style standards that contribute to the readability and maintainability of software.</t>
  </si>
  <si>
    <t>Describe how software can interact with and participate in various systems including information management, embedded, process control, and communications systems.</t>
  </si>
  <si>
    <t>Describe the relative advantages and disadvantages among  several  major process models (eg, waterfall, iterative, and agile).</t>
  </si>
  <si>
    <t>Describe the different practices that are key components of various process models.</t>
  </si>
  <si>
    <t>Differentiate among the phases of software development.</t>
  </si>
  <si>
    <t>Describe how programming in the large differs from individual efforts with respect to understanding a large code base, code reading, understanding builds, and understanding context of changes.</t>
  </si>
  <si>
    <t>Explain the concept of a software lifecycle and provide an example, illustrating its phases including the deliverables that are produced.</t>
  </si>
  <si>
    <t>Compare several common process models with respect to their value for development of particular classes of software systems taking into account issues such as requirement stability, size, and non-functional characteristics.</t>
  </si>
  <si>
    <t>Define software quality and describe the role of quality assurance activities in the software process.</t>
  </si>
  <si>
    <t>Compare several process improvement models such as CMM, CMMI, CQI, Plan-Do-Check-Act, or ISO9000.</t>
  </si>
  <si>
    <t>Assess a development effort and recommend potential changes by participating in process improvement (using a model such as PSP) or engaging in a project retrospective.</t>
  </si>
  <si>
    <t>Explain the role of process maturity models in process improvement.</t>
  </si>
  <si>
    <t>Describe several process metrics for assessing and controlling a project.</t>
  </si>
  <si>
    <t>Discuss common behaviors that contribute to the effective functioning of a team.</t>
  </si>
  <si>
    <t>Identify and justify necessary roles in a software development team.</t>
  </si>
  <si>
    <t>Apply a conflict resolution strategy in a team setting.</t>
  </si>
  <si>
    <t>Use an ad hoc method to estimate software development effort (eg, time) and compare to actual effort required.</t>
  </si>
  <si>
    <t>List several examples of software risks.</t>
  </si>
  <si>
    <t>Describe the impact of risk in a software development lifecycle.</t>
  </si>
  <si>
    <t>Describe different categories of risk in software systems.</t>
  </si>
  <si>
    <t>Describe how the choice of process model affects team organizational structures and decision-making processes.</t>
  </si>
  <si>
    <t>Create a team by identifying appropriate roles and assigning roles to team members.</t>
  </si>
  <si>
    <t>Assess and provide feedback to teams and individuals on their performance in a team setting.</t>
  </si>
  <si>
    <t>Using a particular software process, describe the aspects of a project that need to be planned and monitored, (eg, estimates of size and effort, a schedule, resource allocation, configuration control, change management, and project risk identification and management).</t>
  </si>
  <si>
    <t>Track the progress of some stage in a project using appropriate project metrics.</t>
  </si>
  <si>
    <t>Compare simple software size and cost estimation techniques.</t>
  </si>
  <si>
    <t>Use a project management tool to assist in the assignment and tracking of tasks in a software development project.</t>
  </si>
  <si>
    <t>Describe the impact of risk tolerance on the software development process.</t>
  </si>
  <si>
    <t>Identify risks and describe approaches to managing risk (avoidance, acceptance, transference, mitigation), and characterize the strengths and shortcomings of each.</t>
  </si>
  <si>
    <t>Identify security risks for a software system.</t>
  </si>
  <si>
    <t>Apply the basic principles of risk management in a variety of simple scenarios including a security situation.</t>
  </si>
  <si>
    <t>Describe the difference between centralized and distributed software configuration management.</t>
  </si>
  <si>
    <t>Describe how version control can be used to help manage software release management.</t>
  </si>
  <si>
    <t>Identify configuration items and use a source code control tool in a small team-based project.</t>
  </si>
  <si>
    <t>Describe how available static and dynamic test tools can be integrated into the software development environment.</t>
  </si>
  <si>
    <t>Describe the issues that are important in selecting a set of tools for the development of a particular software system, including tools for requirements tracking, design modeling, implementation, build automation, and testing.</t>
  </si>
  <si>
    <t>Demonstrate the capability to use software tools in support of the development of a software product of medium size.</t>
  </si>
  <si>
    <t>List the key components of a use case or similar description of some behavior that is required for a system.</t>
  </si>
  <si>
    <t>Describe how the requirements engineering process supports the elicitation and validation of behavioral requirements.</t>
  </si>
  <si>
    <t>Interpret a given requirements model for a simple software system.</t>
  </si>
  <si>
    <t>Describe the fundamental challenges of and common techniques used for requirements elicitation.</t>
  </si>
  <si>
    <t>List the key components of a data model (eg, class diagrams or ER diagrams).</t>
  </si>
  <si>
    <t>Identify both functional and non-functional requirements in a given requirements specification for a software system.</t>
  </si>
  <si>
    <t>Conduct a review of a set of software requirements to determine the quality of the requirements with respect to the characteristics of good requirements.</t>
  </si>
  <si>
    <t>Apply key elements and common methods for elicitation and analysis to produce a set of software requirements for a medium-sized software system.</t>
  </si>
  <si>
    <t>Compare the plan-driven and agile approaches to requirements specification and validation and describe the benefits and risks associated with each.</t>
  </si>
  <si>
    <t>Use a common, non-formal method to model and specify the requirements for a medium-size software system.</t>
  </si>
  <si>
    <t>Translate into natural language a software requirements specification (eg, a software component contract) written in a formal specification language.</t>
  </si>
  <si>
    <t>Differentiate between forward and backward tracing and explain their roles in the requirements validation process.</t>
  </si>
  <si>
    <t>Articulate design principles including separation of concerns, information hiding, coupling and cohesion, and encapsulation.</t>
  </si>
  <si>
    <t>Use a design paradigm to design a simple software system, and explain how system design principles have been applied in this design.</t>
  </si>
  <si>
    <t>Construct models of the design of a simple software system that are appropriate for the paradigm used to design it.</t>
  </si>
  <si>
    <t>Within the context of a single design paradigm, describe one or more design patterns that could be applicable to the design of a simple software system.</t>
  </si>
  <si>
    <t>For a simple system suitable for a given scenario, discuss and select an appropriate design paradigm.</t>
  </si>
  <si>
    <t>Create appropriate models for the structure and behavior of software products from their requirements specifications.</t>
  </si>
  <si>
    <t>Explain the relationships between the requirements for a software product and its design, using appropriate models.</t>
  </si>
  <si>
    <t>For the design of a simple software system within the context of a single design paradigm, describe the software architecture of that system.</t>
  </si>
  <si>
    <t>Given a high-level design, identify the software architecture by differentiating among common software architectures such as 3-tier, pipe-and-filter, and client-server.</t>
  </si>
  <si>
    <t>Investigate the impact of software architectures selection on the design of a simple system.</t>
  </si>
  <si>
    <t>Apply simple examples of patterns in a software design.</t>
  </si>
  <si>
    <t>Describe a form of refactoring and discuss when it may be applicable.</t>
  </si>
  <si>
    <t>Select suitable components for use in the design of a software product.</t>
  </si>
  <si>
    <t>Explain how suitable components might need to be adapted for use in the design of a software product.</t>
  </si>
  <si>
    <t>Design a contract for a typical small software component for use in a given system.</t>
  </si>
  <si>
    <t>Apply models for internal and external qualities in designing software components to achieve an acceptable tradeoff between conflicting quality aspects.</t>
  </si>
  <si>
    <t>Analyze a software design from the perspective of a significant internal quality attribute.</t>
  </si>
  <si>
    <t>Analyze a software design from the perspective of a significant external quality attribute.</t>
  </si>
  <si>
    <t>Explain the role of objects in middleware systems and the relationship with components.</t>
  </si>
  <si>
    <t>Apply component-oriented approaches to the design of a range of software, such as using components for concurrency and transactions, for reliable communication services, for database interaction including services for remote query and database management, or for secure communication and access.</t>
  </si>
  <si>
    <t>Refactor an existing software implementation to improve some aspect of its design.</t>
  </si>
  <si>
    <t>Describe secure coding and defensive coding practices.</t>
  </si>
  <si>
    <t>Compare and contrast integration strategies including top-down, bottom-up, and sandwich integration.</t>
  </si>
  <si>
    <t>Describe the process of analyzing and implementing changes to code base developed for a specific project.</t>
  </si>
  <si>
    <t>Rewrite a simple program to remove common vulnerabilities, such as buffer overflows, integer overflows and race conditions.</t>
  </si>
  <si>
    <t>Write a software component that performs some non-trivial task and is resilient to input and run-time errors.</t>
  </si>
  <si>
    <t>Distinguish between program validation and verification.</t>
  </si>
  <si>
    <t>Describe the role that tools can play in the validation of software.</t>
  </si>
  <si>
    <t>Undertake, as part of a team activity, an inspection of a medium-size code segment.</t>
  </si>
  <si>
    <t>Describe and distinguish among the different types and levels of testing (unit, integration, systems, and acceptance).</t>
  </si>
  <si>
    <t>Describe techniques for identifying significant test cases for integration, regression and system testing.</t>
  </si>
  <si>
    <t>Create and document a set of tests for a medium-size code segment.</t>
  </si>
  <si>
    <t>Use a defect tracking tool to manage software defects in a small software project.</t>
  </si>
  <si>
    <t>Discuss the limitations of testing in a particular domain.</t>
  </si>
  <si>
    <t>Evaluate a test suite for a medium-size code segment.</t>
  </si>
  <si>
    <t>Compare static and dynamic approaches to verification.</t>
  </si>
  <si>
    <t>Identify the fundamental principles of test-driven development methods and explain the role of automated testing in these methods.</t>
  </si>
  <si>
    <t>Discuss the issues involving the testing of object-oriented software.</t>
  </si>
  <si>
    <t>Describe techniques for the verification and validation of non-code artifacts.</t>
  </si>
  <si>
    <t>Describe approaches for fault estimation.</t>
  </si>
  <si>
    <t>Estimate the number of faults in a small software application based on fault density and fault seeding.</t>
  </si>
  <si>
    <t>Conduct an inspection or review of software source code for a small or medium sized software project.</t>
  </si>
  <si>
    <t>Identify the principal issues associated with software evolution and explain their impact on the software lifecycle.</t>
  </si>
  <si>
    <t>Estimate the impact of a change request to an existing product of medium size.</t>
  </si>
  <si>
    <t>Use refactoring in the process of modifying a software component.</t>
  </si>
  <si>
    <t>Outline the process of regression testing and its role in release management.</t>
  </si>
  <si>
    <t>Discuss the advantages and disadvantages of different types of software reuse.</t>
  </si>
  <si>
    <t>Explain the problems that exist in achieving very high levels of reliability.</t>
  </si>
  <si>
    <t>Describe how software reliability contributes to system reliability.</t>
  </si>
  <si>
    <t>List approaches to minimizing faults that can be applied at each stage of the software lifecycle.</t>
  </si>
  <si>
    <t>Identify methods that will lead to the realization of a software architecture that achieves a specified level of reliability.</t>
  </si>
  <si>
    <t>Describe the role formal specification and analysis techniques can play in the development of complex software and compare their use as validation and verification techniques with testing.</t>
  </si>
  <si>
    <t>Apply formal specification and analysis techniques to software designs and programs with low complexity.</t>
  </si>
  <si>
    <t>Explain the potential benefits and drawbacks of using formal specification languages.</t>
  </si>
  <si>
    <t>Create and evaluate program assertions for a variety of behaviors ranging from simple through complex.</t>
  </si>
  <si>
    <t>Using a common formal specification language, formulate the specification of a simple software system and derive examples of test cases from the specification.</t>
  </si>
  <si>
    <t>Describe the basic building blocks of computers and their role in the historical development of computer architecture.</t>
  </si>
  <si>
    <t>Articulate the differences between single thread vs multiple thread, single server vs multiple server models, motivated by real world examples (eg, cooking recipes, lines for multiple teller machines and couples shopping for food).</t>
  </si>
  <si>
    <t>Articulate the concept of strong vs weak scaling, ie, how performance is affected by scale of problem vs scale of resources to solve the problem This can be motivated by the simple, real-world examples.</t>
  </si>
  <si>
    <t>Describe how computing systems are constructed of layers upon layers, based on separation of concerns, with well-defined interfaces, hiding details of low layers from the higher layers.</t>
  </si>
  <si>
    <t>Describe that hardware, VM, OS, application are additional layers of interpretation/processing.</t>
  </si>
  <si>
    <t>State and State Machines</t>
  </si>
  <si>
    <t>Describe computations as a system characyterized by a known set of configurations with transitions from one unique configuration (state) to another (state).</t>
  </si>
  <si>
    <t>Describe the distinction between systems whose output is only a function of their input (Combinational) and those with memory/history (Sequential).</t>
  </si>
  <si>
    <t>Develop state machine descriptions for simple problem statement solutions (eg, traffic light sequencing, pattern recognizers).</t>
  </si>
  <si>
    <t>Demonstrate on an execution time line that parallelism events and operations can take place simultaneously (ie, at the same time) Explain how work can be performed in less elapsed time if this can be exploited.</t>
  </si>
  <si>
    <t>Write more than one parallel program (eg, one simple parallel program in more than one parallel programming paradigm; a simple parallel program that manages shared resources through synchronization primitives; a simple parallel program that performs simultaneous operation on partitioned data through task parallel (eg, parallel search terms; a simple parallel program that performs step-by-step pipeline processing through message passing).</t>
  </si>
  <si>
    <t>Design and conduct a performance-oriented experiment.</t>
  </si>
  <si>
    <t>Define how finite computer resources (eg, processor share, memory,  storage and network bandwidth) are managed by their careful allocation to existing entities.</t>
  </si>
  <si>
    <t>Use figures of merit of alternative scheduler implementations.</t>
  </si>
  <si>
    <t>Explain the importance of locality in determining performance.</t>
  </si>
  <si>
    <t>Describe why things that are close in space take less time to access.</t>
  </si>
  <si>
    <t>Calculate average memory access time and describe the tradeoffs in memory hierarchy performance in terms of capacity, miss/hit rate, and access time.</t>
  </si>
  <si>
    <t>Explain why it is important to isolate and protect the execution of individual programs and environments that share common underlying resources.</t>
  </si>
  <si>
    <t>Explain the distinction between program errors, system errors, and hardware faults (eg, bad memory) and exceptions (eg, attempt to divide by zero).</t>
  </si>
  <si>
    <t>Describe positive and negative ways in which computer technology (networks, mobile computing, cloud computing) alters modes of social interaction at the personal level.</t>
  </si>
  <si>
    <t>Identify developers’ assumptions and values embedded in hardware and software design, especially as they pertain to usability for diverse populations including under-represented populations and the disabled.</t>
  </si>
  <si>
    <t>Interpret the social context of a given design and its implementation.</t>
  </si>
  <si>
    <t>Evaluate the efficacy of a given design and implementation using empirical data.</t>
  </si>
  <si>
    <t>Summarize the implications of social media on individualism versus collectivism and culture.</t>
  </si>
  <si>
    <t>Analyze the pros and cons of reliance on computing in the implementation of democracy (eg delivery of social services, electronic voting).</t>
  </si>
  <si>
    <t>Describe the impact of the under-representation of diverse populations in the computing profession (eg, industry culture, product diversity).</t>
  </si>
  <si>
    <t>Explain the implications of context awareness in ubiquitous computing systems.</t>
  </si>
  <si>
    <t>Evaluate stakeholder positions in a given situation.</t>
  </si>
  <si>
    <t>Analyze basic logical fallacies in an argument.</t>
  </si>
  <si>
    <t>Analyze an argument to identify premises and conclusion.</t>
  </si>
  <si>
    <t>Illustrate the use of example and analogy in ethical argument.</t>
  </si>
  <si>
    <t>Identify ethical issues that arise in software development and determine how to address them technically and ethically.</t>
  </si>
  <si>
    <t>Describe the mechanisms that typically exist for a professional to keep up-to-date.</t>
  </si>
  <si>
    <t>Analyze a global computing issue, observing the role of professionals and government officials in managing this problem.</t>
  </si>
  <si>
    <t>Evaluate the professional codes of ethics from the ACM, the IEEE Computer Society, and other organizations.</t>
  </si>
  <si>
    <t>Describe ways in which professionals may contribute to public policy.</t>
  </si>
  <si>
    <t>Describe the consequences of inappropriate professional behavior.</t>
  </si>
  <si>
    <t>Identify progressive stages in a whistle-blowing incident.</t>
  </si>
  <si>
    <t>Identify examples of how regional culture interplays with ethical dilemmas.</t>
  </si>
  <si>
    <t>Investigate forms of harassment and discrimination and avenues of assistance.</t>
  </si>
  <si>
    <t>Examine various forms of professional credentialing.</t>
  </si>
  <si>
    <t>Explain the relationship between ergonomics in computing environments and people’s health.</t>
  </si>
  <si>
    <t>Develop a computer usage/acceptable use policy with enforcement measures.</t>
  </si>
  <si>
    <t>Describe issues associated with industries’ push to focus on time to market versus enforcing quality professional standards.</t>
  </si>
  <si>
    <t>Discuss the philosophical bases of intellectual property.</t>
  </si>
  <si>
    <t>Discuss the rationale for the legal protection of intellectual property.</t>
  </si>
  <si>
    <t>Critique legislation aimed at digital copyright infringements.</t>
  </si>
  <si>
    <t>Identify contemporary examples of intangible digital intellectual property.</t>
  </si>
  <si>
    <t>Characterize and contrast the concepts of copyright, patenting and trademarks.</t>
  </si>
  <si>
    <t>Identify the goals of the open source movement.</t>
  </si>
  <si>
    <t>Identify the global nature of software piracy.</t>
  </si>
  <si>
    <t>Discuss the philosophical basis for the legal protection of personal privacy.</t>
  </si>
  <si>
    <t>Evaluate solutions to privacy threats in transactional databases and data warehouses.</t>
  </si>
  <si>
    <t>Investigate the impact of technological solutions to privacy problems.</t>
  </si>
  <si>
    <t>Write clear, concise, and accurate technical documents following well-defined standards for format and for including appropriate tables, figures, and references.</t>
  </si>
  <si>
    <t>Evaluate written technical documentation to detect problems of various kinds.</t>
  </si>
  <si>
    <t>Develop and deliver a good quality formal presentation.</t>
  </si>
  <si>
    <t>Plan interactions (eg virtual, face-to-face, shared documents) with others in which they are able to get their point across, and are also able to listen carefully and appreciate the points of others, even when they disagree, and are able to convey to others that they have heard.</t>
  </si>
  <si>
    <t>Describe the strengths and weaknesses of various forms of communication (eg virtual, face-to-face, shared documents).</t>
  </si>
  <si>
    <t>Examine appropriate measures used to communicate with stakeholders involved in a project.</t>
  </si>
  <si>
    <t>Compare and contrast various collaboration tools.</t>
  </si>
  <si>
    <t>Discuss ways to influence performance and results in cross-cultural teams.</t>
  </si>
  <si>
    <t>Examine the tradeoffs and common sources of risk in software projects regarding technology, structure/process, quality, people, market and financial.</t>
  </si>
  <si>
    <t>Identify ways to be a sustainable practitioner.</t>
  </si>
  <si>
    <t>Illustrate global social and environmental impacts of computer use and disposal (e-waste).</t>
  </si>
  <si>
    <t>Investigate the social and environmental impacts of new system designs through projects.</t>
  </si>
  <si>
    <t>Identify guidelines for sustainable IT design or deployment.</t>
  </si>
  <si>
    <t>List the sustainable effects of telecommuting or web shopping.</t>
  </si>
  <si>
    <t>Develop applications of computing and assess through research areas pertaining to environmental issues (eg energy, pollution, resource usage, recycling and reuse, food management, farming).</t>
  </si>
  <si>
    <t>Identify significant continuing trends in the history of the computing field.</t>
  </si>
  <si>
    <t>Discuss the historical context for several programming language paradigms.</t>
  </si>
  <si>
    <t>Compare daily life before and after the advent of personal computers and the Internet.</t>
  </si>
  <si>
    <t>Summarize the rationale for antimonopoly efforts.</t>
  </si>
  <si>
    <t>Identify several ways in which the information technology industry is affected by shortages in the labor supply.</t>
  </si>
  <si>
    <t>Discuss the benefits, the drawbacks and the implications of off-shoring and outsourcing.</t>
  </si>
  <si>
    <t>Investigate and defend ways to address limitations on access to computing.</t>
  </si>
  <si>
    <t>Describe the economic benefits of network effects.</t>
  </si>
  <si>
    <t>Identify laws that apply to computer crimes.</t>
  </si>
  <si>
    <t>Describe the motivation and  ramifications of cyber terrorism and criminal hacking.</t>
  </si>
  <si>
    <t>Examine the ethical and legal issues surrounding the misuse of access and various breaches in security.</t>
  </si>
  <si>
    <t>Investigate measures that can be taken by both individuals and organizations including governments to prevent or mitigate the undesirable effects of computer crimes and identity theft.</t>
  </si>
  <si>
    <t>rewritten</t>
  </si>
  <si>
    <t>Define error, stability, machine precision concepts and the inexactness of computational approximations.</t>
  </si>
  <si>
    <t>Implement Taylor series, interpolation, extrapolation, and regression algorithms for approximating functions.</t>
  </si>
  <si>
    <t>Implement algorithms for differentiation and integration.</t>
  </si>
  <si>
    <t>Implement algorithms for solving differential equations.</t>
  </si>
  <si>
    <t>Numerical Analysis</t>
  </si>
  <si>
    <t>Revised</t>
  </si>
  <si>
    <t>changed level</t>
  </si>
  <si>
    <t>Describe several possible uses for games engines, including their potential and their limitations.</t>
  </si>
  <si>
    <t xml:space="preserve">Explain why input validation and data sanitization is necessary in the face of adversarial control of the input channel. </t>
  </si>
  <si>
    <t>Updated outcomes to match the draft report after august meeting</t>
  </si>
  <si>
    <t>For each of the strategies (brute-force, greedy, divide-and-conquer, recursive backtracking, and dynamic programming), identify a practical example to which it would apply.</t>
  </si>
  <si>
    <t>Compute Average Memory Access Time under a variety of cache and memory configurations and mixes of instruction and data references.</t>
  </si>
  <si>
    <t xml:space="preserve">Discuss the implications of relying on open design or the secrecy of design for security. </t>
  </si>
  <si>
    <t xml:space="preserve">For each stage in the lifecycle of a product, describe what security considerations should be evaluated. </t>
  </si>
  <si>
    <t>Describe the cost and tradeoffs associated with designing security into a product.</t>
  </si>
  <si>
    <t xml:space="preserve">Describe security issues that arise at boundaries between multiple components. </t>
  </si>
  <si>
    <t xml:space="preserve">Describe the advantages and disadvantages of central organizational control over data. </t>
  </si>
  <si>
    <t xml:space="preserve">Analyze and explain the behavior of simple programs involving the fundamental programming constructs variables, expressions, assignments, I/O, control constructs, functions, parameter passing, and recursion. </t>
  </si>
  <si>
    <t xml:space="preserve">Describe common applications for each  of the following data structures: stack, queue, priority queue, set, and map. </t>
  </si>
  <si>
    <t xml:space="preserve">Explain the ethical responsibility of ensuring software correctness, reliability and safety. </t>
  </si>
  <si>
    <t xml:space="preserve">Describe the role of data collection in the implementation of pervasive surveillance systems (e.g., RFID, face recognition, toll collection, mobile computing). </t>
  </si>
  <si>
    <t xml:space="preserve">Describe the ramifications of differential privacy. </t>
  </si>
  <si>
    <t>Core</t>
  </si>
  <si>
    <t>Allocated</t>
  </si>
  <si>
    <t>Highlighting</t>
  </si>
  <si>
    <t>For each course, mark the rows corresponding to the outcomes met in that course.  Any character entered into the cell indicates the outcome is met in the course.</t>
  </si>
  <si>
    <t>There are 7 worksheets in this spreadsheet.</t>
  </si>
  <si>
    <t xml:space="preserve">     UsageNotes contains this description.</t>
  </si>
  <si>
    <t xml:space="preserve">     CurriculumDetail contains the knowledge areas (KA), knowledge units (KU), learning outcomes, and course details.</t>
  </si>
  <si>
    <t xml:space="preserve">     CurriculumSummary contains the core coverage by KU for the program. </t>
  </si>
  <si>
    <t xml:space="preserve">     CoreCoverage provides a color-coded display of core coverage for the program.</t>
  </si>
  <si>
    <t xml:space="preserve">     KUMap provides the same display as CoreCoverage, but includes elective courses.</t>
  </si>
  <si>
    <t xml:space="preserve">     LearningOutcomes is a list of all learning outcomes in the CS2013 Body of Knowledge</t>
  </si>
  <si>
    <t xml:space="preserve">     ModificationNotes is a change history of this file.</t>
  </si>
  <si>
    <t>Your curriculum data should be entered only into the CurriculumDetail worksheet. On this worksheet. Columns A and B contain the knowledge areas and knowledge units from the guidelines. Column C contains the tier for the outcome (Tier 1, Tier 2, or Elective, which is represented by the number 3). Column D contains the level (Familiarity, Usage, Assessment) for the outcome. Column E contains the KU Outcome numbers, which align with the outcomes listed in the LearningOutcomes page. Each outcome is also contained in the comment box for that row. (Hover the cursor over the red triangle in the upper right of the cell.)</t>
  </si>
  <si>
    <t>To use this spreadsheet, enter the program content information on the CurriculumDetail worksheet. Enter the program's course names in Row 3, columns G through AJ.</t>
  </si>
  <si>
    <t>The first row of each KU block shows the number of Core Tier 1 and Core Tier 2 hours in the CS2013 BOK in columns C and D, respectively. To populate the CoreCoverage table and the KUMap table, enter the number of CS2013 core hours covered by each course on this line. (For example, if the first course, listed in column G, covers 3 of the 4 core hours for Basic Analysis KU, enter 3 in cell G6.)</t>
  </si>
  <si>
    <t xml:space="preserve">The Curriculum Summary, CoreCoverage, and KUMap worksheets are updated automatically from the Curriculum Detail sheet. </t>
  </si>
  <si>
    <t>The CurriculumSummary sheet lists the Knowledge Areas and Knowledge Units along with the courses in the curriculum that contribute to the knowledge unit. Highlighting indicates knowledge units with unmet Tier1 and Tier2 outcomes.</t>
  </si>
  <si>
    <t>minor wording change.</t>
  </si>
  <si>
    <t>deleted outcome</t>
  </si>
  <si>
    <t>New</t>
  </si>
  <si>
    <t>Changed level</t>
  </si>
  <si>
    <t>Changed level, rewritten.</t>
  </si>
  <si>
    <t>Expanded.</t>
  </si>
  <si>
    <t>Renamed KU</t>
  </si>
  <si>
    <t>Revised.</t>
  </si>
  <si>
    <t>Deleted outcome</t>
  </si>
  <si>
    <t>Explain what is meant by “HCI is a design-oriented discipline”.</t>
  </si>
  <si>
    <t>Explain the importance of Model-View controller to interface programming.</t>
  </si>
  <si>
    <t>Explain how user-centred design complements other software process models.</t>
  </si>
  <si>
    <t>Core Tier 2</t>
  </si>
  <si>
    <t>revised</t>
  </si>
  <si>
    <t>renamed KU</t>
  </si>
  <si>
    <t>Changed Level</t>
  </si>
  <si>
    <t>outcome removed</t>
  </si>
  <si>
    <t>Outcome removed</t>
  </si>
  <si>
    <t>Changed KU name</t>
  </si>
  <si>
    <t>&lt;course 1&gt;</t>
  </si>
  <si>
    <t>Added CoreCoverage and KUMap sheet</t>
  </si>
  <si>
    <t>CoreCoverage shows a color-coded, course-by-course contribution to the coverage of the core. Cells D1, D2, E1, and E2 specify the 5 levels of shading for the coverage map. Cells covering the value in D1 or more are shaded in the color of the cell D1. These values may be changed. An uncolored cell indicates less coverage than specified in cell E2.</t>
  </si>
  <si>
    <t>&lt;Course 2&gt;</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</si>
</sst>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0"/>
      <name val="Arial"/>
      <family val="2"/>
    </font>
    <font>
      <b/>
      <sz val="10"/>
      <color indexed="8"/>
      <name val="Arial"/>
      <family val="2"/>
    </font>
    <font>
      <sz val="10"/>
      <color indexed="8"/>
      <name val="Arial"/>
      <family val="2"/>
    </font>
    <font>
      <sz val="10"/>
      <color rgb="FF000000"/>
      <name val="Times New Roman"/>
      <family val="1"/>
    </font>
    <font>
      <sz val="12"/>
      <color rgb="FF000000"/>
      <name val="Times New Roman"/>
      <family val="1"/>
    </font>
    <font>
      <sz val="9"/>
      <color indexed="81"/>
      <name val="Tahoma"/>
      <family val="2"/>
    </font>
    <font>
      <b/>
      <sz val="9"/>
      <color indexed="81"/>
      <name val="Tahoma"/>
      <family val="2"/>
    </font>
    <font>
      <sz val="12"/>
      <color rgb="FF000000"/>
      <name val="Cambria"/>
      <family val="1"/>
    </font>
    <font>
      <sz val="11"/>
      <name val="Calibri"/>
      <family val="2"/>
    </font>
    <font>
      <sz val="9"/>
      <color indexed="81"/>
      <name val="Tahoma"/>
      <charset val="1"/>
    </font>
  </fonts>
  <fills count="2">
    <fill>
      <patternFill patternType="none"/>
    </fill>
    <fill>
      <patternFill patternType="gray125"/>
    </fill>
  </fills>
  <borders count="1">
    <border>
      <left/>
      <right/>
      <top/>
      <bottom/>
      <diagonal/>
    </border>
  </borders>
  <cellStyleXfs count="1">
    <xf numFmtId="0" fontId="0" fillId="0" borderId="0">
      <alignment vertical="center"/>
    </xf>
  </cellStyleXfs>
  <cellXfs count="30">
    <xf numFmtId="0" fontId="0" fillId="0" borderId="0" xfId="0">
      <alignment vertical="center"/>
    </xf>
    <xf numFmtId="0" fontId="1" fillId="0" borderId="0" xfId="0" applyNumberFormat="1" applyFont="1" applyFill="1" applyAlignment="1"/>
    <xf numFmtId="0" fontId="2" fillId="0" borderId="0" xfId="0" applyNumberFormat="1" applyFont="1" applyFill="1" applyAlignment="1"/>
    <xf numFmtId="0" fontId="0" fillId="0" borderId="0" xfId="0" applyFill="1" applyBorder="1" applyAlignment="1">
      <alignment horizontal="center" textRotation="90"/>
    </xf>
    <xf numFmtId="0" fontId="0" fillId="0" borderId="0" xfId="0" applyAlignment="1">
      <alignment horizontal="center" vertical="center"/>
    </xf>
    <xf numFmtId="0" fontId="1" fillId="0" borderId="0" xfId="0" applyNumberFormat="1" applyFont="1" applyFill="1" applyAlignment="1">
      <alignment horizontal="center"/>
    </xf>
    <xf numFmtId="0" fontId="4" fillId="0" borderId="0" xfId="0" applyFont="1">
      <alignment vertical="center"/>
    </xf>
    <xf numFmtId="0" fontId="0" fillId="0" borderId="0" xfId="0" applyFill="1">
      <alignment vertical="center"/>
    </xf>
    <xf numFmtId="0" fontId="0" fillId="0" borderId="0" xfId="0" applyAlignment="1">
      <alignment vertical="center" textRotation="90"/>
    </xf>
    <xf numFmtId="0" fontId="0" fillId="0" borderId="0" xfId="0" applyAlignment="1">
      <alignment vertical="center" wrapText="1"/>
    </xf>
    <xf numFmtId="0" fontId="0" fillId="0" borderId="0" xfId="0" applyAlignment="1">
      <alignment vertical="center"/>
    </xf>
    <xf numFmtId="0" fontId="0" fillId="0" borderId="0" xfId="0">
      <alignment vertical="center"/>
    </xf>
    <xf numFmtId="0" fontId="1" fillId="0" borderId="0" xfId="0" applyNumberFormat="1" applyFont="1" applyFill="1" applyAlignment="1"/>
    <xf numFmtId="0" fontId="2" fillId="0" borderId="0" xfId="0" applyNumberFormat="1" applyFont="1" applyFill="1" applyAlignment="1"/>
    <xf numFmtId="0" fontId="0" fillId="0" borderId="0" xfId="0" applyFill="1" applyBorder="1" applyAlignment="1">
      <alignment horizontal="center" textRotation="90"/>
    </xf>
    <xf numFmtId="0" fontId="0" fillId="0" borderId="0" xfId="0" applyAlignment="1">
      <alignment horizontal="center" vertical="center"/>
    </xf>
    <xf numFmtId="0" fontId="1" fillId="0" borderId="0" xfId="0" applyNumberFormat="1" applyFont="1" applyFill="1" applyAlignment="1">
      <alignment horizontal="center"/>
    </xf>
    <xf numFmtId="0" fontId="0" fillId="0" borderId="0" xfId="0" applyFill="1">
      <alignment vertical="center"/>
    </xf>
    <xf numFmtId="0" fontId="4" fillId="0" borderId="0" xfId="0" applyFont="1" applyFill="1">
      <alignment vertical="center"/>
    </xf>
    <xf numFmtId="0" fontId="0" fillId="0" borderId="0" xfId="0" applyAlignment="1">
      <alignment vertical="center" wrapText="1"/>
    </xf>
    <xf numFmtId="0" fontId="7" fillId="0" borderId="0" xfId="0" applyFont="1">
      <alignment vertical="center"/>
    </xf>
    <xf numFmtId="0" fontId="7" fillId="0" borderId="0" xfId="0" applyFont="1" applyFill="1">
      <alignment vertical="center"/>
    </xf>
    <xf numFmtId="0" fontId="3" fillId="0" borderId="0" xfId="0" applyFont="1" applyFill="1">
      <alignment vertical="center"/>
    </xf>
    <xf numFmtId="0" fontId="3" fillId="0" borderId="0" xfId="0" applyFont="1" applyFill="1" applyAlignment="1">
      <alignment horizontal="left" vertical="center" indent="1"/>
    </xf>
    <xf numFmtId="0" fontId="8" fillId="0" borderId="0" xfId="0" applyFont="1">
      <alignment vertical="center"/>
    </xf>
    <xf numFmtId="0" fontId="3" fillId="0" borderId="0" xfId="0" applyFont="1">
      <alignment vertical="center"/>
    </xf>
    <xf numFmtId="14" fontId="0" fillId="0" borderId="0" xfId="0" applyNumberFormat="1">
      <alignment vertical="center"/>
    </xf>
    <xf numFmtId="14" fontId="0" fillId="0" borderId="0" xfId="0" applyNumberFormat="1" applyFill="1">
      <alignment vertical="center"/>
    </xf>
    <xf numFmtId="0" fontId="0" fillId="0" borderId="0" xfId="0" applyAlignment="1"/>
    <xf numFmtId="9" fontId="0" fillId="0" borderId="0" xfId="0" applyNumberFormat="1" applyAlignment="1">
      <alignment horizontal="center" vertical="center"/>
    </xf>
  </cellXfs>
  <cellStyles count="1">
    <cellStyle name="Normal" xfId="0" builtinId="0"/>
  </cellStyles>
  <dxfs count="82">
    <dxf>
      <fill>
        <patternFill>
          <bgColor indexed="41"/>
        </patternFill>
      </fill>
    </dxf>
    <dxf>
      <fill>
        <patternFill>
          <bgColor indexed="44"/>
        </patternFill>
      </fill>
    </dxf>
    <dxf>
      <fill>
        <patternFill>
          <bgColor indexed="49"/>
        </patternFill>
      </fill>
    </dxf>
    <dxf>
      <fill>
        <patternFill>
          <bgColor indexed="48"/>
        </patternFill>
      </fill>
    </dxf>
    <dxf>
      <fill>
        <patternFill>
          <bgColor indexed="41"/>
        </patternFill>
      </fill>
    </dxf>
    <dxf>
      <fill>
        <patternFill>
          <bgColor indexed="44"/>
        </patternFill>
      </fill>
    </dxf>
    <dxf>
      <fill>
        <patternFill>
          <bgColor indexed="49"/>
        </patternFill>
      </fill>
    </dxf>
    <dxf>
      <fill>
        <patternFill>
          <bgColor indexed="48"/>
        </patternFill>
      </fill>
    </dxf>
    <dxf>
      <fill>
        <patternFill>
          <bgColor indexed="41"/>
        </patternFill>
      </fill>
    </dxf>
    <dxf>
      <fill>
        <patternFill>
          <bgColor indexed="44"/>
        </patternFill>
      </fill>
    </dxf>
    <dxf>
      <fill>
        <patternFill>
          <bgColor indexed="49"/>
        </patternFill>
      </fill>
    </dxf>
    <dxf>
      <fill>
        <patternFill>
          <bgColor indexed="48"/>
        </patternFill>
      </fill>
    </dxf>
    <dxf>
      <fill>
        <patternFill>
          <bgColor indexed="41"/>
        </patternFill>
      </fill>
    </dxf>
    <dxf>
      <fill>
        <patternFill>
          <bgColor indexed="44"/>
        </patternFill>
      </fill>
    </dxf>
    <dxf>
      <fill>
        <patternFill>
          <bgColor indexed="49"/>
        </patternFill>
      </fill>
    </dxf>
    <dxf>
      <fill>
        <patternFill>
          <bgColor indexed="48"/>
        </patternFill>
      </fill>
    </dxf>
    <dxf>
      <fill>
        <patternFill>
          <bgColor indexed="41"/>
        </patternFill>
      </fill>
    </dxf>
    <dxf>
      <fill>
        <patternFill>
          <bgColor indexed="44"/>
        </patternFill>
      </fill>
    </dxf>
    <dxf>
      <fill>
        <patternFill>
          <bgColor indexed="49"/>
        </patternFill>
      </fill>
    </dxf>
    <dxf>
      <fill>
        <patternFill>
          <bgColor indexed="48"/>
        </patternFill>
      </fill>
    </dxf>
    <dxf>
      <fill>
        <patternFill>
          <bgColor indexed="41"/>
        </patternFill>
      </fill>
    </dxf>
    <dxf>
      <fill>
        <patternFill>
          <bgColor indexed="44"/>
        </patternFill>
      </fill>
    </dxf>
    <dxf>
      <fill>
        <patternFill>
          <bgColor indexed="49"/>
        </patternFill>
      </fill>
    </dxf>
    <dxf>
      <fill>
        <patternFill>
          <bgColor indexed="48"/>
        </patternFill>
      </fill>
    </dxf>
    <dxf>
      <fill>
        <patternFill>
          <bgColor indexed="11"/>
        </patternFill>
      </fill>
    </dxf>
    <dxf>
      <fill>
        <patternFill>
          <bgColor indexed="14"/>
        </patternFill>
      </fill>
    </dxf>
    <dxf>
      <fill>
        <patternFill>
          <bgColor indexed="13"/>
        </patternFill>
      </fill>
    </dxf>
    <dxf>
      <fill>
        <patternFill>
          <bgColor indexed="14"/>
        </patternFill>
      </fill>
    </dxf>
    <dxf>
      <fill>
        <patternFill>
          <bgColor indexed="13"/>
        </patternFill>
      </fill>
    </dxf>
    <dxf>
      <fill>
        <patternFill>
          <bgColor indexed="11"/>
        </patternFill>
      </fill>
    </dxf>
    <dxf>
      <fill>
        <patternFill>
          <bgColor indexed="14"/>
        </patternFill>
      </fill>
    </dxf>
    <dxf>
      <fill>
        <patternFill>
          <bgColor indexed="13"/>
        </patternFill>
      </fill>
    </dxf>
    <dxf>
      <fill>
        <patternFill>
          <bgColor indexed="41"/>
        </patternFill>
      </fill>
    </dxf>
    <dxf>
      <fill>
        <patternFill>
          <bgColor indexed="44"/>
        </patternFill>
      </fill>
    </dxf>
    <dxf>
      <fill>
        <patternFill>
          <bgColor indexed="49"/>
        </patternFill>
      </fill>
    </dxf>
    <dxf>
      <fill>
        <patternFill>
          <bgColor indexed="48"/>
        </patternFill>
      </fill>
    </dxf>
    <dxf>
      <fill>
        <patternFill>
          <bgColor indexed="41"/>
        </patternFill>
      </fill>
    </dxf>
    <dxf>
      <fill>
        <patternFill>
          <bgColor indexed="44"/>
        </patternFill>
      </fill>
    </dxf>
    <dxf>
      <fill>
        <patternFill>
          <bgColor indexed="49"/>
        </patternFill>
      </fill>
    </dxf>
    <dxf>
      <fill>
        <patternFill>
          <bgColor indexed="48"/>
        </patternFill>
      </fill>
    </dxf>
    <dxf>
      <fill>
        <patternFill>
          <bgColor indexed="41"/>
        </patternFill>
      </fill>
    </dxf>
    <dxf>
      <fill>
        <patternFill>
          <bgColor indexed="44"/>
        </patternFill>
      </fill>
    </dxf>
    <dxf>
      <fill>
        <patternFill>
          <bgColor indexed="49"/>
        </patternFill>
      </fill>
    </dxf>
    <dxf>
      <fill>
        <patternFill>
          <bgColor indexed="48"/>
        </patternFill>
      </fill>
    </dxf>
    <dxf>
      <fill>
        <patternFill>
          <bgColor indexed="41"/>
        </patternFill>
      </fill>
    </dxf>
    <dxf>
      <fill>
        <patternFill>
          <bgColor indexed="44"/>
        </patternFill>
      </fill>
    </dxf>
    <dxf>
      <fill>
        <patternFill>
          <bgColor indexed="49"/>
        </patternFill>
      </fill>
    </dxf>
    <dxf>
      <fill>
        <patternFill>
          <bgColor indexed="48"/>
        </patternFill>
      </fill>
    </dxf>
    <dxf>
      <fill>
        <patternFill>
          <bgColor indexed="41"/>
        </patternFill>
      </fill>
    </dxf>
    <dxf>
      <fill>
        <patternFill>
          <bgColor indexed="44"/>
        </patternFill>
      </fill>
    </dxf>
    <dxf>
      <fill>
        <patternFill>
          <bgColor indexed="49"/>
        </patternFill>
      </fill>
    </dxf>
    <dxf>
      <fill>
        <patternFill>
          <bgColor indexed="48"/>
        </patternFill>
      </fill>
    </dxf>
    <dxf>
      <fill>
        <patternFill>
          <bgColor indexed="41"/>
        </patternFill>
      </fill>
    </dxf>
    <dxf>
      <fill>
        <patternFill>
          <bgColor indexed="44"/>
        </patternFill>
      </fill>
    </dxf>
    <dxf>
      <fill>
        <patternFill>
          <bgColor indexed="49"/>
        </patternFill>
      </fill>
    </dxf>
    <dxf>
      <fill>
        <patternFill>
          <bgColor indexed="48"/>
        </patternFill>
      </fill>
    </dxf>
    <dxf>
      <fill>
        <patternFill>
          <bgColor indexed="41"/>
        </patternFill>
      </fill>
    </dxf>
    <dxf>
      <fill>
        <patternFill>
          <bgColor indexed="44"/>
        </patternFill>
      </fill>
    </dxf>
    <dxf>
      <fill>
        <patternFill>
          <bgColor indexed="49"/>
        </patternFill>
      </fill>
    </dxf>
    <dxf>
      <fill>
        <patternFill>
          <bgColor indexed="48"/>
        </patternFill>
      </fill>
    </dxf>
    <dxf>
      <fill>
        <patternFill>
          <bgColor indexed="41"/>
        </patternFill>
      </fill>
    </dxf>
    <dxf>
      <fill>
        <patternFill>
          <bgColor indexed="44"/>
        </patternFill>
      </fill>
    </dxf>
    <dxf>
      <fill>
        <patternFill>
          <bgColor indexed="49"/>
        </patternFill>
      </fill>
    </dxf>
    <dxf>
      <fill>
        <patternFill>
          <bgColor indexed="48"/>
        </patternFill>
      </fill>
    </dxf>
    <dxf>
      <fill>
        <patternFill>
          <bgColor indexed="41"/>
        </patternFill>
      </fill>
    </dxf>
    <dxf>
      <fill>
        <patternFill>
          <bgColor indexed="44"/>
        </patternFill>
      </fill>
    </dxf>
    <dxf>
      <fill>
        <patternFill>
          <bgColor indexed="49"/>
        </patternFill>
      </fill>
    </dxf>
    <dxf>
      <fill>
        <patternFill>
          <bgColor indexed="48"/>
        </patternFill>
      </fill>
    </dxf>
    <dxf>
      <fill>
        <patternFill>
          <bgColor indexed="41"/>
        </patternFill>
      </fill>
    </dxf>
    <dxf>
      <fill>
        <patternFill>
          <bgColor indexed="44"/>
        </patternFill>
      </fill>
    </dxf>
    <dxf>
      <fill>
        <patternFill>
          <bgColor indexed="49"/>
        </patternFill>
      </fill>
    </dxf>
    <dxf>
      <fill>
        <patternFill>
          <bgColor indexed="48"/>
        </patternFill>
      </fill>
    </dxf>
    <dxf>
      <fill>
        <patternFill>
          <bgColor indexed="11"/>
        </patternFill>
      </fill>
    </dxf>
    <dxf>
      <fill>
        <patternFill>
          <bgColor indexed="14"/>
        </patternFill>
      </fill>
    </dxf>
    <dxf>
      <fill>
        <patternFill>
          <bgColor indexed="13"/>
        </patternFill>
      </fill>
    </dxf>
    <dxf>
      <fill>
        <patternFill>
          <bgColor indexed="14"/>
        </patternFill>
      </fill>
    </dxf>
    <dxf>
      <fill>
        <patternFill>
          <bgColor indexed="13"/>
        </patternFill>
      </fill>
    </dxf>
    <dxf>
      <fill>
        <patternFill>
          <bgColor indexed="11"/>
        </patternFill>
      </fill>
    </dxf>
    <dxf>
      <fill>
        <patternFill>
          <bgColor indexed="14"/>
        </patternFill>
      </fill>
    </dxf>
    <dxf>
      <fill>
        <patternFill>
          <bgColor indexed="13"/>
        </patternFill>
      </fill>
    </dxf>
    <dxf>
      <fill>
        <patternFill>
          <bgColor indexed="14"/>
        </patternFill>
      </fill>
    </dxf>
    <dxf>
      <fill>
        <patternFill>
          <bgColor indexed="13"/>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K30"/>
  <sheetViews>
    <sheetView workbookViewId="0">
      <selection activeCell="A22" sqref="A22"/>
    </sheetView>
  </sheetViews>
  <sheetFormatPr defaultRowHeight="12.75" x14ac:dyDescent="0.2"/>
  <cols>
    <col min="1" max="1" width="99.42578125" customWidth="1"/>
  </cols>
  <sheetData>
    <row r="1" spans="1:2" x14ac:dyDescent="0.2">
      <c r="A1" s="10" t="s">
        <v>329</v>
      </c>
    </row>
    <row r="2" spans="1:2" s="11" customFormat="1" x14ac:dyDescent="0.2">
      <c r="A2" s="10" t="s">
        <v>1341</v>
      </c>
    </row>
    <row r="3" spans="1:2" s="11" customFormat="1" x14ac:dyDescent="0.2">
      <c r="A3" s="10" t="s">
        <v>1342</v>
      </c>
    </row>
    <row r="4" spans="1:2" s="11" customFormat="1" x14ac:dyDescent="0.2">
      <c r="A4" s="10" t="s">
        <v>1343</v>
      </c>
    </row>
    <row r="5" spans="1:2" s="11" customFormat="1" x14ac:dyDescent="0.2">
      <c r="A5" s="10" t="s">
        <v>1344</v>
      </c>
    </row>
    <row r="6" spans="1:2" s="11" customFormat="1" x14ac:dyDescent="0.2">
      <c r="A6" s="10" t="s">
        <v>1345</v>
      </c>
    </row>
    <row r="7" spans="1:2" s="11" customFormat="1" x14ac:dyDescent="0.2">
      <c r="A7" s="10" t="s">
        <v>1346</v>
      </c>
    </row>
    <row r="8" spans="1:2" s="11" customFormat="1" x14ac:dyDescent="0.2">
      <c r="A8" s="10" t="s">
        <v>1347</v>
      </c>
    </row>
    <row r="9" spans="1:2" s="11" customFormat="1" x14ac:dyDescent="0.2">
      <c r="A9" s="10" t="s">
        <v>1348</v>
      </c>
    </row>
    <row r="10" spans="1:2" x14ac:dyDescent="0.2">
      <c r="A10" s="10"/>
    </row>
    <row r="11" spans="1:2" ht="87.75" customHeight="1" x14ac:dyDescent="0.2">
      <c r="A11" s="9" t="s">
        <v>1349</v>
      </c>
      <c r="B11" t="s">
        <v>330</v>
      </c>
    </row>
    <row r="12" spans="1:2" ht="29.25" customHeight="1" x14ac:dyDescent="0.2">
      <c r="A12" s="9" t="s">
        <v>1350</v>
      </c>
    </row>
    <row r="13" spans="1:2" ht="27.75" customHeight="1" x14ac:dyDescent="0.2">
      <c r="A13" s="9" t="s">
        <v>1340</v>
      </c>
    </row>
    <row r="14" spans="1:2" s="11" customFormat="1" ht="48" customHeight="1" x14ac:dyDescent="0.2">
      <c r="A14" s="19" t="s">
        <v>1351</v>
      </c>
    </row>
    <row r="15" spans="1:2" s="11" customFormat="1" ht="27.75" customHeight="1" x14ac:dyDescent="0.2">
      <c r="A15" s="19"/>
    </row>
    <row r="16" spans="1:2" s="11" customFormat="1" ht="27.75" customHeight="1" x14ac:dyDescent="0.2">
      <c r="A16" s="19" t="s">
        <v>380</v>
      </c>
    </row>
    <row r="17" spans="1:11" ht="45" customHeight="1" x14ac:dyDescent="0.2">
      <c r="A17" s="9" t="s">
        <v>381</v>
      </c>
    </row>
    <row r="18" spans="1:11" ht="54" customHeight="1" x14ac:dyDescent="0.2">
      <c r="A18" s="19" t="s">
        <v>382</v>
      </c>
    </row>
    <row r="19" spans="1:11" ht="25.5" x14ac:dyDescent="0.2">
      <c r="A19" s="19" t="s">
        <v>1352</v>
      </c>
    </row>
    <row r="20" spans="1:11" ht="50.25" customHeight="1" x14ac:dyDescent="0.2">
      <c r="A20" s="19" t="s">
        <v>1353</v>
      </c>
    </row>
    <row r="21" spans="1:11" ht="51" x14ac:dyDescent="0.2">
      <c r="A21" s="19" t="s">
        <v>1375</v>
      </c>
    </row>
    <row r="22" spans="1:11" x14ac:dyDescent="0.2">
      <c r="A22" s="10"/>
    </row>
    <row r="23" spans="1:11" x14ac:dyDescent="0.2">
      <c r="A23" s="10"/>
    </row>
    <row r="24" spans="1:11" x14ac:dyDescent="0.2">
      <c r="A24" s="10"/>
    </row>
    <row r="25" spans="1:11" x14ac:dyDescent="0.2">
      <c r="A25" s="10"/>
    </row>
    <row r="26" spans="1:11" x14ac:dyDescent="0.2">
      <c r="A26" s="10"/>
      <c r="G26" s="1"/>
      <c r="H26" s="1"/>
      <c r="I26" s="1"/>
      <c r="J26" s="1"/>
      <c r="K26" s="1"/>
    </row>
    <row r="27" spans="1:11" x14ac:dyDescent="0.2">
      <c r="A27" s="10"/>
      <c r="G27" s="2"/>
      <c r="H27" s="2"/>
      <c r="I27" s="1"/>
      <c r="J27" s="1"/>
      <c r="K27" s="1"/>
    </row>
    <row r="28" spans="1:11" x14ac:dyDescent="0.2">
      <c r="A28" s="10"/>
    </row>
    <row r="29" spans="1:11" x14ac:dyDescent="0.2">
      <c r="A29" s="10"/>
    </row>
    <row r="30" spans="1:11" x14ac:dyDescent="0.2">
      <c r="A30" s="10"/>
    </row>
  </sheetData>
  <conditionalFormatting sqref="G27:K27">
    <cfRule type="expression" dxfId="81" priority="1" stopIfTrue="1">
      <formula>AND(OR($C$10="ON",$C$10="on",$C$10="On"),LEN(TRIM($E27))&gt;0,$C27=1,$F27&lt;1)</formula>
    </cfRule>
    <cfRule type="expression" dxfId="80" priority="2" stopIfTrue="1">
      <formula>AND(OR($C$10="ON",$C$10="on",$C$10="On"),LEN(TRIM($E27))&gt;0,$C27=2,$F27&lt;1)</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dimension ref="A1:AJ1450"/>
  <sheetViews>
    <sheetView workbookViewId="0">
      <pane xSplit="6" ySplit="5" topLeftCell="G6" activePane="bottomRight" state="frozen"/>
      <selection pane="topRight" activeCell="G1" sqref="G1"/>
      <selection pane="bottomLeft" activeCell="A6" sqref="A6"/>
      <selection pane="bottomRight" sqref="A1:AJ5"/>
    </sheetView>
  </sheetViews>
  <sheetFormatPr defaultRowHeight="12.75" x14ac:dyDescent="0.2"/>
  <cols>
    <col min="2" max="2" width="29" customWidth="1"/>
    <col min="6" max="6" width="0" hidden="1" customWidth="1"/>
    <col min="7" max="36" width="3.7109375" customWidth="1"/>
  </cols>
  <sheetData>
    <row r="1" spans="1:36" x14ac:dyDescent="0.2">
      <c r="C1" s="4"/>
      <c r="D1" s="4"/>
      <c r="E1" s="4"/>
    </row>
    <row r="2" spans="1:36" x14ac:dyDescent="0.2">
      <c r="C2" s="4" t="s">
        <v>327</v>
      </c>
      <c r="D2" s="4"/>
      <c r="E2" s="4"/>
    </row>
    <row r="3" spans="1:36" ht="56.25" x14ac:dyDescent="0.2">
      <c r="B3" s="9" t="s">
        <v>325</v>
      </c>
      <c r="C3" s="4"/>
      <c r="D3" s="4"/>
      <c r="E3" s="4"/>
      <c r="F3" s="3"/>
      <c r="G3" s="3" t="s">
        <v>1373</v>
      </c>
      <c r="H3" s="3" t="s">
        <v>1376</v>
      </c>
      <c r="I3" s="3"/>
      <c r="J3" s="3"/>
      <c r="K3" s="3"/>
      <c r="L3" s="8"/>
      <c r="M3" s="8"/>
      <c r="N3" s="8"/>
      <c r="O3" s="8"/>
      <c r="P3" s="8"/>
      <c r="Q3" s="8"/>
      <c r="R3" s="8"/>
      <c r="S3" s="8"/>
      <c r="T3" s="8"/>
      <c r="U3" s="8"/>
      <c r="V3" s="8"/>
      <c r="W3" s="8"/>
      <c r="X3" s="8"/>
      <c r="Y3" s="8"/>
      <c r="Z3" s="8"/>
      <c r="AA3" s="8"/>
      <c r="AB3" s="8"/>
      <c r="AC3" s="8"/>
      <c r="AD3" s="8"/>
      <c r="AE3" s="8"/>
      <c r="AF3" s="8"/>
      <c r="AG3" s="8"/>
      <c r="AH3" s="8"/>
      <c r="AI3" s="8"/>
      <c r="AJ3" s="8"/>
    </row>
    <row r="4" spans="1:36" x14ac:dyDescent="0.2">
      <c r="A4" s="1"/>
      <c r="B4" s="1"/>
      <c r="C4" s="5"/>
      <c r="D4" s="5"/>
      <c r="E4" s="5"/>
      <c r="F4" s="1"/>
      <c r="G4" s="1"/>
      <c r="I4" s="1"/>
      <c r="K4" s="1"/>
      <c r="M4" s="1"/>
      <c r="O4" s="1"/>
      <c r="Q4" s="1"/>
      <c r="S4" s="1"/>
      <c r="U4" s="1"/>
      <c r="W4" s="1"/>
      <c r="Y4" s="1"/>
      <c r="Z4" s="1"/>
      <c r="AB4" s="1"/>
      <c r="AC4" s="1"/>
      <c r="AE4" s="1"/>
      <c r="AF4" s="1"/>
      <c r="AH4" s="1"/>
      <c r="AI4" s="1"/>
    </row>
    <row r="5" spans="1:36" x14ac:dyDescent="0.2">
      <c r="A5" s="12" t="s">
        <v>188</v>
      </c>
      <c r="B5" s="12" t="s">
        <v>194</v>
      </c>
      <c r="C5" s="12" t="s">
        <v>378</v>
      </c>
      <c r="D5" s="12" t="s">
        <v>267</v>
      </c>
      <c r="E5" s="12" t="s">
        <v>326</v>
      </c>
    </row>
    <row r="6" spans="1:36" x14ac:dyDescent="0.2">
      <c r="A6" s="13" t="s">
        <v>155</v>
      </c>
      <c r="B6" s="13" t="s">
        <v>86</v>
      </c>
      <c r="C6" s="12">
        <v>2</v>
      </c>
      <c r="D6" s="12">
        <v>2</v>
      </c>
      <c r="E6" s="12"/>
    </row>
    <row r="7" spans="1:36" x14ac:dyDescent="0.2">
      <c r="A7" s="13" t="s">
        <v>155</v>
      </c>
      <c r="B7" s="13" t="s">
        <v>86</v>
      </c>
      <c r="C7" s="13">
        <v>1</v>
      </c>
      <c r="D7" s="28" t="s">
        <v>304</v>
      </c>
      <c r="E7" s="13">
        <v>1</v>
      </c>
      <c r="F7">
        <f xml:space="preserve"> COUNTA(G7:AJ7)</f>
        <v>0</v>
      </c>
    </row>
    <row r="8" spans="1:36" x14ac:dyDescent="0.2">
      <c r="A8" s="13" t="s">
        <v>155</v>
      </c>
      <c r="B8" s="13" t="s">
        <v>86</v>
      </c>
      <c r="C8" s="13">
        <v>1</v>
      </c>
      <c r="D8" s="28" t="s">
        <v>306</v>
      </c>
      <c r="E8" s="13">
        <v>2</v>
      </c>
      <c r="F8">
        <f xml:space="preserve"> COUNTA(G8:AJ8)</f>
        <v>0</v>
      </c>
    </row>
    <row r="9" spans="1:36" x14ac:dyDescent="0.2">
      <c r="A9" s="13" t="s">
        <v>155</v>
      </c>
      <c r="B9" s="13" t="s">
        <v>86</v>
      </c>
      <c r="C9" s="13">
        <v>1</v>
      </c>
      <c r="D9" s="28" t="s">
        <v>305</v>
      </c>
      <c r="E9" s="13">
        <v>3</v>
      </c>
      <c r="F9">
        <f xml:space="preserve"> COUNTA(G9:AJ9)</f>
        <v>0</v>
      </c>
    </row>
    <row r="10" spans="1:36" x14ac:dyDescent="0.2">
      <c r="A10" s="13" t="s">
        <v>155</v>
      </c>
      <c r="B10" s="13" t="s">
        <v>86</v>
      </c>
      <c r="C10" s="13">
        <v>1</v>
      </c>
      <c r="D10" s="28" t="s">
        <v>304</v>
      </c>
      <c r="E10" s="13">
        <v>4</v>
      </c>
      <c r="F10">
        <f xml:space="preserve"> COUNTA(G10:AJ10)</f>
        <v>0</v>
      </c>
    </row>
    <row r="11" spans="1:36" x14ac:dyDescent="0.2">
      <c r="A11" s="13" t="s">
        <v>155</v>
      </c>
      <c r="B11" s="13" t="s">
        <v>86</v>
      </c>
      <c r="C11" s="13">
        <v>1</v>
      </c>
      <c r="D11" s="28" t="s">
        <v>304</v>
      </c>
      <c r="E11" s="13">
        <v>5</v>
      </c>
      <c r="F11">
        <f xml:space="preserve"> COUNTA(G11:AJ11)</f>
        <v>0</v>
      </c>
    </row>
    <row r="12" spans="1:36" x14ac:dyDescent="0.2">
      <c r="A12" s="13" t="s">
        <v>155</v>
      </c>
      <c r="B12" s="13" t="s">
        <v>86</v>
      </c>
      <c r="C12" s="13">
        <v>1</v>
      </c>
      <c r="D12" s="28" t="s">
        <v>306</v>
      </c>
      <c r="E12" s="13">
        <v>6</v>
      </c>
      <c r="F12">
        <f xml:space="preserve"> COUNTA(G12:AJ12)</f>
        <v>0</v>
      </c>
    </row>
    <row r="13" spans="1:36" x14ac:dyDescent="0.2">
      <c r="A13" s="13" t="s">
        <v>155</v>
      </c>
      <c r="B13" s="13" t="s">
        <v>86</v>
      </c>
      <c r="C13" s="13">
        <v>1</v>
      </c>
      <c r="D13" s="28" t="s">
        <v>304</v>
      </c>
      <c r="E13" s="13">
        <v>7</v>
      </c>
      <c r="F13">
        <f xml:space="preserve"> COUNTA(G13:AJ13)</f>
        <v>0</v>
      </c>
    </row>
    <row r="14" spans="1:36" x14ac:dyDescent="0.2">
      <c r="A14" s="13" t="s">
        <v>155</v>
      </c>
      <c r="B14" s="13" t="s">
        <v>86</v>
      </c>
      <c r="C14" s="13">
        <v>2</v>
      </c>
      <c r="D14" s="28" t="s">
        <v>305</v>
      </c>
      <c r="E14" s="13">
        <v>8</v>
      </c>
      <c r="F14">
        <f xml:space="preserve"> COUNTA(G14:AJ14)</f>
        <v>0</v>
      </c>
    </row>
    <row r="15" spans="1:36" x14ac:dyDescent="0.2">
      <c r="A15" s="13" t="s">
        <v>155</v>
      </c>
      <c r="B15" s="13" t="s">
        <v>86</v>
      </c>
      <c r="C15" s="13">
        <v>2</v>
      </c>
      <c r="D15" s="28" t="s">
        <v>305</v>
      </c>
      <c r="E15" s="13">
        <v>9</v>
      </c>
      <c r="F15">
        <f xml:space="preserve"> COUNTA(G15:AJ15)</f>
        <v>0</v>
      </c>
    </row>
    <row r="16" spans="1:36" x14ac:dyDescent="0.2">
      <c r="A16" s="13" t="s">
        <v>155</v>
      </c>
      <c r="B16" s="13" t="s">
        <v>86</v>
      </c>
      <c r="C16" s="13">
        <v>2</v>
      </c>
      <c r="D16" s="28" t="s">
        <v>304</v>
      </c>
      <c r="E16" s="13">
        <v>10</v>
      </c>
      <c r="F16">
        <f xml:space="preserve"> COUNTA(G16:AJ16)</f>
        <v>0</v>
      </c>
    </row>
    <row r="17" spans="1:6" x14ac:dyDescent="0.2">
      <c r="A17" s="13" t="s">
        <v>155</v>
      </c>
      <c r="B17" s="13" t="s">
        <v>86</v>
      </c>
      <c r="C17" s="13">
        <v>2</v>
      </c>
      <c r="D17" s="28" t="s">
        <v>305</v>
      </c>
      <c r="E17" s="13">
        <v>11</v>
      </c>
      <c r="F17">
        <f xml:space="preserve"> COUNTA(G17:AJ17)</f>
        <v>0</v>
      </c>
    </row>
    <row r="18" spans="1:6" x14ac:dyDescent="0.2">
      <c r="A18" s="13" t="s">
        <v>155</v>
      </c>
      <c r="B18" s="13" t="s">
        <v>86</v>
      </c>
      <c r="C18" s="13">
        <v>2</v>
      </c>
      <c r="D18" s="28" t="s">
        <v>305</v>
      </c>
      <c r="E18" s="13">
        <v>12</v>
      </c>
      <c r="F18">
        <f xml:space="preserve"> COUNTA(G18:AJ18)</f>
        <v>0</v>
      </c>
    </row>
    <row r="19" spans="1:6" x14ac:dyDescent="0.2">
      <c r="A19" s="13"/>
      <c r="B19" s="13"/>
      <c r="C19" s="13"/>
      <c r="D19" s="13"/>
      <c r="E19" s="13"/>
    </row>
    <row r="20" spans="1:6" x14ac:dyDescent="0.2">
      <c r="A20" s="13" t="s">
        <v>155</v>
      </c>
      <c r="B20" s="13" t="s">
        <v>173</v>
      </c>
      <c r="C20" s="13">
        <v>5</v>
      </c>
      <c r="D20" s="13">
        <v>1</v>
      </c>
      <c r="E20" s="13"/>
    </row>
    <row r="21" spans="1:6" x14ac:dyDescent="0.2">
      <c r="A21" s="13" t="s">
        <v>155</v>
      </c>
      <c r="B21" s="13" t="s">
        <v>173</v>
      </c>
      <c r="C21" s="13">
        <v>1</v>
      </c>
      <c r="D21" s="28" t="s">
        <v>304</v>
      </c>
      <c r="E21" s="13">
        <v>1</v>
      </c>
      <c r="F21">
        <f xml:space="preserve"> COUNTA(G21:AJ21)</f>
        <v>0</v>
      </c>
    </row>
    <row r="22" spans="1:6" x14ac:dyDescent="0.2">
      <c r="A22" s="13" t="s">
        <v>155</v>
      </c>
      <c r="B22" s="13" t="s">
        <v>173</v>
      </c>
      <c r="C22" s="13">
        <v>1</v>
      </c>
      <c r="D22" s="28" t="s">
        <v>306</v>
      </c>
      <c r="E22" s="13">
        <v>2</v>
      </c>
      <c r="F22">
        <f xml:space="preserve"> COUNTA(G22:AJ22)</f>
        <v>0</v>
      </c>
    </row>
    <row r="23" spans="1:6" x14ac:dyDescent="0.2">
      <c r="A23" s="13" t="s">
        <v>155</v>
      </c>
      <c r="B23" s="13" t="s">
        <v>173</v>
      </c>
      <c r="C23" s="13">
        <v>1</v>
      </c>
      <c r="D23" s="28" t="s">
        <v>305</v>
      </c>
      <c r="E23" s="13">
        <v>3</v>
      </c>
      <c r="F23">
        <f xml:space="preserve"> COUNTA(G23:AJ23)</f>
        <v>0</v>
      </c>
    </row>
    <row r="24" spans="1:6" x14ac:dyDescent="0.2">
      <c r="A24" s="13" t="s">
        <v>155</v>
      </c>
      <c r="B24" s="13" t="s">
        <v>173</v>
      </c>
      <c r="C24" s="13">
        <v>1</v>
      </c>
      <c r="D24" s="28" t="s">
        <v>305</v>
      </c>
      <c r="E24" s="13">
        <v>4</v>
      </c>
      <c r="F24">
        <f xml:space="preserve"> COUNTA(G24:AJ24)</f>
        <v>0</v>
      </c>
    </row>
    <row r="25" spans="1:6" x14ac:dyDescent="0.2">
      <c r="A25" s="13" t="s">
        <v>155</v>
      </c>
      <c r="B25" s="13" t="s">
        <v>173</v>
      </c>
      <c r="C25" s="13">
        <v>1</v>
      </c>
      <c r="D25" s="28" t="s">
        <v>305</v>
      </c>
      <c r="E25" s="13">
        <v>5</v>
      </c>
      <c r="F25">
        <f xml:space="preserve"> COUNTA(G25:AJ25)</f>
        <v>0</v>
      </c>
    </row>
    <row r="26" spans="1:6" x14ac:dyDescent="0.2">
      <c r="A26" s="13" t="s">
        <v>155</v>
      </c>
      <c r="B26" s="13" t="s">
        <v>173</v>
      </c>
      <c r="C26" s="13">
        <v>1</v>
      </c>
      <c r="D26" s="28" t="s">
        <v>306</v>
      </c>
      <c r="E26" s="13">
        <v>6</v>
      </c>
      <c r="F26">
        <f xml:space="preserve"> COUNTA(G26:AJ26)</f>
        <v>0</v>
      </c>
    </row>
    <row r="27" spans="1:6" x14ac:dyDescent="0.2">
      <c r="A27" s="13" t="s">
        <v>155</v>
      </c>
      <c r="B27" s="13" t="s">
        <v>173</v>
      </c>
      <c r="C27" s="13">
        <v>2</v>
      </c>
      <c r="D27" s="28" t="s">
        <v>304</v>
      </c>
      <c r="E27" s="13">
        <v>7</v>
      </c>
      <c r="F27">
        <f xml:space="preserve"> COUNTA(G27:AJ27)</f>
        <v>0</v>
      </c>
    </row>
    <row r="28" spans="1:6" x14ac:dyDescent="0.2">
      <c r="A28" s="13" t="s">
        <v>155</v>
      </c>
      <c r="B28" s="13" t="s">
        <v>173</v>
      </c>
      <c r="C28" s="13">
        <v>2</v>
      </c>
      <c r="D28" s="28" t="s">
        <v>305</v>
      </c>
      <c r="E28" s="13">
        <v>8</v>
      </c>
      <c r="F28">
        <f xml:space="preserve"> COUNTA(G28:AJ28)</f>
        <v>0</v>
      </c>
    </row>
    <row r="29" spans="1:6" x14ac:dyDescent="0.2">
      <c r="A29" s="13" t="s">
        <v>155</v>
      </c>
      <c r="B29" s="13" t="s">
        <v>173</v>
      </c>
      <c r="C29" s="13">
        <v>2</v>
      </c>
      <c r="D29" s="28" t="s">
        <v>306</v>
      </c>
      <c r="E29" s="13">
        <v>9</v>
      </c>
      <c r="F29">
        <f xml:space="preserve"> COUNTA(G29:AJ29)</f>
        <v>0</v>
      </c>
    </row>
    <row r="30" spans="1:6" x14ac:dyDescent="0.2">
      <c r="A30" s="13" t="s">
        <v>155</v>
      </c>
      <c r="B30" s="13" t="s">
        <v>173</v>
      </c>
      <c r="C30" s="13">
        <v>2</v>
      </c>
      <c r="D30" s="28" t="s">
        <v>304</v>
      </c>
      <c r="E30" s="13">
        <v>10</v>
      </c>
      <c r="F30">
        <f xml:space="preserve"> COUNTA(G30:AJ30)</f>
        <v>0</v>
      </c>
    </row>
    <row r="31" spans="1:6" x14ac:dyDescent="0.2">
      <c r="A31" s="13"/>
      <c r="B31" s="13"/>
      <c r="C31" s="13"/>
      <c r="D31" s="13"/>
      <c r="E31" s="13"/>
    </row>
    <row r="32" spans="1:6" x14ac:dyDescent="0.2">
      <c r="A32" s="13" t="s">
        <v>155</v>
      </c>
      <c r="B32" s="13" t="s">
        <v>92</v>
      </c>
      <c r="C32" s="13">
        <v>9</v>
      </c>
      <c r="D32" s="13">
        <v>3</v>
      </c>
      <c r="E32" s="13"/>
    </row>
    <row r="33" spans="1:6" x14ac:dyDescent="0.2">
      <c r="A33" s="13" t="s">
        <v>155</v>
      </c>
      <c r="B33" s="13" t="s">
        <v>92</v>
      </c>
      <c r="C33" s="13">
        <v>1</v>
      </c>
      <c r="D33" s="28" t="s">
        <v>305</v>
      </c>
      <c r="E33" s="13">
        <v>1</v>
      </c>
      <c r="F33">
        <f xml:space="preserve"> COUNTA(G33:AJ33)</f>
        <v>0</v>
      </c>
    </row>
    <row r="34" spans="1:6" x14ac:dyDescent="0.2">
      <c r="A34" s="13" t="s">
        <v>155</v>
      </c>
      <c r="B34" s="13" t="s">
        <v>92</v>
      </c>
      <c r="C34" s="13">
        <v>1</v>
      </c>
      <c r="D34" s="28" t="s">
        <v>306</v>
      </c>
      <c r="E34" s="13">
        <v>2</v>
      </c>
      <c r="F34">
        <f xml:space="preserve"> COUNTA(G34:AJ34)</f>
        <v>0</v>
      </c>
    </row>
    <row r="35" spans="1:6" x14ac:dyDescent="0.2">
      <c r="A35" s="13" t="s">
        <v>155</v>
      </c>
      <c r="B35" s="13" t="s">
        <v>92</v>
      </c>
      <c r="C35" s="13">
        <v>1</v>
      </c>
      <c r="D35" s="28" t="s">
        <v>305</v>
      </c>
      <c r="E35" s="13">
        <v>3</v>
      </c>
      <c r="F35">
        <f xml:space="preserve"> COUNTA(G35:AJ35)</f>
        <v>0</v>
      </c>
    </row>
    <row r="36" spans="1:6" x14ac:dyDescent="0.2">
      <c r="A36" s="13" t="s">
        <v>155</v>
      </c>
      <c r="B36" s="13" t="s">
        <v>92</v>
      </c>
      <c r="C36" s="13">
        <v>1</v>
      </c>
      <c r="D36" s="28" t="s">
        <v>304</v>
      </c>
      <c r="E36" s="13">
        <v>4</v>
      </c>
      <c r="F36">
        <f xml:space="preserve"> COUNTA(G36:AJ36)</f>
        <v>0</v>
      </c>
    </row>
    <row r="37" spans="1:6" x14ac:dyDescent="0.2">
      <c r="A37" s="13" t="s">
        <v>155</v>
      </c>
      <c r="B37" s="13" t="s">
        <v>92</v>
      </c>
      <c r="C37" s="13">
        <v>1</v>
      </c>
      <c r="D37" s="28" t="s">
        <v>304</v>
      </c>
      <c r="E37" s="13">
        <v>5</v>
      </c>
      <c r="F37">
        <f xml:space="preserve"> COUNTA(G37:AJ37)</f>
        <v>0</v>
      </c>
    </row>
    <row r="38" spans="1:6" x14ac:dyDescent="0.2">
      <c r="A38" s="13" t="s">
        <v>155</v>
      </c>
      <c r="B38" s="13" t="s">
        <v>92</v>
      </c>
      <c r="C38" s="13">
        <v>1</v>
      </c>
      <c r="D38" s="28" t="s">
        <v>304</v>
      </c>
      <c r="E38" s="13">
        <v>6</v>
      </c>
      <c r="F38">
        <f xml:space="preserve"> COUNTA(G38:AJ38)</f>
        <v>0</v>
      </c>
    </row>
    <row r="39" spans="1:6" x14ac:dyDescent="0.2">
      <c r="A39" s="13" t="s">
        <v>155</v>
      </c>
      <c r="B39" s="13" t="s">
        <v>92</v>
      </c>
      <c r="C39" s="13">
        <v>1</v>
      </c>
      <c r="D39" s="28" t="s">
        <v>304</v>
      </c>
      <c r="E39" s="13">
        <v>7</v>
      </c>
      <c r="F39">
        <f xml:space="preserve"> COUNTA(G39:AJ39)</f>
        <v>0</v>
      </c>
    </row>
    <row r="40" spans="1:6" x14ac:dyDescent="0.2">
      <c r="A40" s="13" t="s">
        <v>155</v>
      </c>
      <c r="B40" s="13" t="s">
        <v>92</v>
      </c>
      <c r="C40" s="13">
        <v>1</v>
      </c>
      <c r="D40" s="28" t="s">
        <v>305</v>
      </c>
      <c r="E40" s="13">
        <v>8</v>
      </c>
      <c r="F40">
        <f xml:space="preserve"> COUNTA(G40:AJ40)</f>
        <v>0</v>
      </c>
    </row>
    <row r="41" spans="1:6" x14ac:dyDescent="0.2">
      <c r="A41" s="13" t="s">
        <v>155</v>
      </c>
      <c r="B41" s="13" t="s">
        <v>92</v>
      </c>
      <c r="C41" s="13">
        <v>2</v>
      </c>
      <c r="D41" s="28" t="s">
        <v>306</v>
      </c>
      <c r="E41" s="13">
        <v>9</v>
      </c>
      <c r="F41">
        <f xml:space="preserve"> COUNTA(G41:AJ41)</f>
        <v>0</v>
      </c>
    </row>
    <row r="42" spans="1:6" x14ac:dyDescent="0.2">
      <c r="A42" s="13" t="s">
        <v>155</v>
      </c>
      <c r="B42" s="13" t="s">
        <v>92</v>
      </c>
      <c r="C42" s="13">
        <v>2</v>
      </c>
      <c r="D42" s="28" t="s">
        <v>304</v>
      </c>
      <c r="E42" s="13">
        <v>10</v>
      </c>
      <c r="F42">
        <f xml:space="preserve"> COUNTA(G42:AJ42)</f>
        <v>0</v>
      </c>
    </row>
    <row r="43" spans="1:6" x14ac:dyDescent="0.2">
      <c r="A43" s="13" t="s">
        <v>155</v>
      </c>
      <c r="B43" s="13" t="s">
        <v>92</v>
      </c>
      <c r="C43" s="13">
        <v>2</v>
      </c>
      <c r="D43" s="28" t="s">
        <v>305</v>
      </c>
      <c r="E43" s="13">
        <v>11</v>
      </c>
      <c r="F43">
        <f xml:space="preserve"> COUNTA(G43:AJ43)</f>
        <v>0</v>
      </c>
    </row>
    <row r="44" spans="1:6" x14ac:dyDescent="0.2">
      <c r="A44" s="13" t="s">
        <v>155</v>
      </c>
      <c r="B44" s="13" t="s">
        <v>92</v>
      </c>
      <c r="C44" s="13">
        <v>2</v>
      </c>
      <c r="D44" s="28" t="s">
        <v>305</v>
      </c>
      <c r="E44" s="13">
        <v>12</v>
      </c>
      <c r="F44">
        <f xml:space="preserve"> COUNTA(G44:AJ44)</f>
        <v>0</v>
      </c>
    </row>
    <row r="45" spans="1:6" x14ac:dyDescent="0.2">
      <c r="A45" s="13"/>
      <c r="B45" s="13"/>
      <c r="C45" s="13"/>
      <c r="D45" s="13"/>
      <c r="E45" s="13"/>
    </row>
    <row r="46" spans="1:6" x14ac:dyDescent="0.2">
      <c r="A46" s="13" t="s">
        <v>155</v>
      </c>
      <c r="B46" s="13" t="s">
        <v>178</v>
      </c>
      <c r="C46" s="13">
        <v>3</v>
      </c>
      <c r="D46" s="13">
        <v>3</v>
      </c>
      <c r="E46" s="13"/>
    </row>
    <row r="47" spans="1:6" x14ac:dyDescent="0.2">
      <c r="A47" s="13" t="s">
        <v>155</v>
      </c>
      <c r="B47" s="13" t="s">
        <v>178</v>
      </c>
      <c r="C47" s="13">
        <v>1</v>
      </c>
      <c r="D47" s="28" t="s">
        <v>304</v>
      </c>
      <c r="E47" s="13">
        <v>1</v>
      </c>
      <c r="F47">
        <f xml:space="preserve"> COUNTA(G47:AJ47)</f>
        <v>0</v>
      </c>
    </row>
    <row r="48" spans="1:6" x14ac:dyDescent="0.2">
      <c r="A48" s="13" t="s">
        <v>155</v>
      </c>
      <c r="B48" s="13" t="s">
        <v>178</v>
      </c>
      <c r="C48" s="13">
        <v>1</v>
      </c>
      <c r="D48" s="28" t="s">
        <v>305</v>
      </c>
      <c r="E48" s="13">
        <v>2</v>
      </c>
      <c r="F48">
        <f xml:space="preserve"> COUNTA(G48:AJ48)</f>
        <v>0</v>
      </c>
    </row>
    <row r="49" spans="1:6" x14ac:dyDescent="0.2">
      <c r="A49" s="13" t="s">
        <v>155</v>
      </c>
      <c r="B49" s="13" t="s">
        <v>178</v>
      </c>
      <c r="C49" s="13">
        <v>1</v>
      </c>
      <c r="D49" s="28" t="s">
        <v>305</v>
      </c>
      <c r="E49" s="13">
        <v>3</v>
      </c>
      <c r="F49">
        <f xml:space="preserve"> COUNTA(G49:AJ49)</f>
        <v>0</v>
      </c>
    </row>
    <row r="50" spans="1:6" x14ac:dyDescent="0.2">
      <c r="A50" s="13" t="s">
        <v>155</v>
      </c>
      <c r="B50" s="13" t="s">
        <v>178</v>
      </c>
      <c r="C50" s="13">
        <v>1</v>
      </c>
      <c r="D50" s="28" t="s">
        <v>304</v>
      </c>
      <c r="E50" s="13">
        <v>4</v>
      </c>
      <c r="F50">
        <f xml:space="preserve"> COUNTA(G50:AJ50)</f>
        <v>0</v>
      </c>
    </row>
    <row r="51" spans="1:6" x14ac:dyDescent="0.2">
      <c r="A51" s="13" t="s">
        <v>155</v>
      </c>
      <c r="B51" s="13" t="s">
        <v>178</v>
      </c>
      <c r="C51" s="13">
        <v>2</v>
      </c>
      <c r="D51" s="28" t="s">
        <v>305</v>
      </c>
      <c r="E51" s="13">
        <v>5</v>
      </c>
      <c r="F51">
        <f xml:space="preserve"> COUNTA(G51:AJ51)</f>
        <v>0</v>
      </c>
    </row>
    <row r="52" spans="1:6" x14ac:dyDescent="0.2">
      <c r="A52" s="13" t="s">
        <v>155</v>
      </c>
      <c r="B52" s="13" t="s">
        <v>178</v>
      </c>
      <c r="C52" s="13">
        <v>2</v>
      </c>
      <c r="D52" s="28" t="s">
        <v>304</v>
      </c>
      <c r="E52" s="13">
        <v>6</v>
      </c>
      <c r="F52">
        <f xml:space="preserve"> COUNTA(G52:AJ52)</f>
        <v>0</v>
      </c>
    </row>
    <row r="53" spans="1:6" x14ac:dyDescent="0.2">
      <c r="A53" s="13" t="s">
        <v>155</v>
      </c>
      <c r="B53" s="13" t="s">
        <v>178</v>
      </c>
      <c r="C53" s="13">
        <v>2</v>
      </c>
      <c r="D53" s="28" t="s">
        <v>304</v>
      </c>
      <c r="E53" s="13">
        <v>7</v>
      </c>
      <c r="F53">
        <f xml:space="preserve"> COUNTA(G53:AJ53)</f>
        <v>0</v>
      </c>
    </row>
    <row r="54" spans="1:6" x14ac:dyDescent="0.2">
      <c r="A54" s="13"/>
      <c r="B54" s="13"/>
      <c r="C54" s="13"/>
      <c r="D54" s="13"/>
      <c r="E54" s="13"/>
    </row>
    <row r="55" spans="1:6" x14ac:dyDescent="0.2">
      <c r="A55" s="13" t="s">
        <v>155</v>
      </c>
      <c r="B55" s="13" t="s">
        <v>115</v>
      </c>
      <c r="C55" s="13">
        <v>0</v>
      </c>
      <c r="D55" s="13">
        <v>0</v>
      </c>
      <c r="E55" s="13"/>
    </row>
    <row r="56" spans="1:6" x14ac:dyDescent="0.2">
      <c r="A56" s="13" t="s">
        <v>155</v>
      </c>
      <c r="B56" s="13" t="s">
        <v>115</v>
      </c>
      <c r="C56" s="13">
        <v>3</v>
      </c>
      <c r="D56" s="28" t="s">
        <v>304</v>
      </c>
      <c r="E56" s="13">
        <v>1</v>
      </c>
      <c r="F56">
        <f xml:space="preserve"> COUNTA(G56:AJ56)</f>
        <v>0</v>
      </c>
    </row>
    <row r="57" spans="1:6" x14ac:dyDescent="0.2">
      <c r="A57" s="13" t="s">
        <v>155</v>
      </c>
      <c r="B57" s="13" t="s">
        <v>115</v>
      </c>
      <c r="C57" s="13">
        <v>3</v>
      </c>
      <c r="D57" s="28" t="s">
        <v>304</v>
      </c>
      <c r="E57" s="13">
        <v>2</v>
      </c>
      <c r="F57">
        <f xml:space="preserve"> COUNTA(G57:AJ57)</f>
        <v>0</v>
      </c>
    </row>
    <row r="58" spans="1:6" x14ac:dyDescent="0.2">
      <c r="A58" s="13" t="s">
        <v>155</v>
      </c>
      <c r="B58" s="13" t="s">
        <v>115</v>
      </c>
      <c r="C58" s="13">
        <v>3</v>
      </c>
      <c r="D58" s="28" t="s">
        <v>304</v>
      </c>
      <c r="E58" s="13">
        <v>3</v>
      </c>
      <c r="F58">
        <f xml:space="preserve"> COUNTA(G58:AJ58)</f>
        <v>0</v>
      </c>
    </row>
    <row r="59" spans="1:6" x14ac:dyDescent="0.2">
      <c r="A59" s="13" t="s">
        <v>155</v>
      </c>
      <c r="B59" s="13" t="s">
        <v>115</v>
      </c>
      <c r="C59" s="13">
        <v>3</v>
      </c>
      <c r="D59" s="28" t="s">
        <v>304</v>
      </c>
      <c r="E59" s="13">
        <v>4</v>
      </c>
      <c r="F59">
        <f xml:space="preserve"> COUNTA(G59:AJ59)</f>
        <v>0</v>
      </c>
    </row>
    <row r="60" spans="1:6" x14ac:dyDescent="0.2">
      <c r="A60" s="13" t="s">
        <v>155</v>
      </c>
      <c r="B60" s="13" t="s">
        <v>115</v>
      </c>
      <c r="C60" s="13">
        <v>3</v>
      </c>
      <c r="D60" s="28" t="s">
        <v>305</v>
      </c>
      <c r="E60" s="13">
        <v>5</v>
      </c>
      <c r="F60">
        <f xml:space="preserve"> COUNTA(G60:AJ60)</f>
        <v>0</v>
      </c>
    </row>
    <row r="61" spans="1:6" x14ac:dyDescent="0.2">
      <c r="A61" s="13"/>
      <c r="B61" s="13"/>
      <c r="C61" s="13"/>
      <c r="D61" s="13"/>
      <c r="E61" s="13"/>
    </row>
    <row r="62" spans="1:6" x14ac:dyDescent="0.2">
      <c r="A62" s="13" t="s">
        <v>155</v>
      </c>
      <c r="B62" s="13" t="s">
        <v>81</v>
      </c>
      <c r="C62" s="13">
        <v>0</v>
      </c>
      <c r="D62" s="13">
        <v>0</v>
      </c>
      <c r="E62" s="13"/>
    </row>
    <row r="63" spans="1:6" x14ac:dyDescent="0.2">
      <c r="A63" s="13" t="s">
        <v>155</v>
      </c>
      <c r="B63" s="13" t="s">
        <v>81</v>
      </c>
      <c r="C63" s="13">
        <v>3</v>
      </c>
      <c r="D63" s="28" t="s">
        <v>306</v>
      </c>
      <c r="E63" s="13">
        <v>1</v>
      </c>
      <c r="F63">
        <f xml:space="preserve"> COUNTA(G63:AJ63)</f>
        <v>0</v>
      </c>
    </row>
    <row r="64" spans="1:6" x14ac:dyDescent="0.2">
      <c r="A64" s="13" t="s">
        <v>155</v>
      </c>
      <c r="B64" s="13" t="s">
        <v>81</v>
      </c>
      <c r="C64" s="13">
        <v>3</v>
      </c>
      <c r="D64" s="28" t="s">
        <v>305</v>
      </c>
      <c r="E64" s="13">
        <v>2</v>
      </c>
      <c r="F64">
        <f xml:space="preserve"> COUNTA(G64:AJ64)</f>
        <v>0</v>
      </c>
    </row>
    <row r="65" spans="1:6" x14ac:dyDescent="0.2">
      <c r="A65" s="13" t="s">
        <v>155</v>
      </c>
      <c r="B65" s="13" t="s">
        <v>81</v>
      </c>
      <c r="C65" s="13">
        <v>3</v>
      </c>
      <c r="D65" s="28" t="s">
        <v>304</v>
      </c>
      <c r="E65" s="13">
        <v>3</v>
      </c>
      <c r="F65">
        <f xml:space="preserve"> COUNTA(G65:AJ65)</f>
        <v>0</v>
      </c>
    </row>
    <row r="66" spans="1:6" x14ac:dyDescent="0.2">
      <c r="A66" s="13" t="s">
        <v>155</v>
      </c>
      <c r="B66" s="13" t="s">
        <v>81</v>
      </c>
      <c r="C66" s="13">
        <v>3</v>
      </c>
      <c r="D66" s="28" t="s">
        <v>304</v>
      </c>
      <c r="E66" s="13">
        <v>4</v>
      </c>
      <c r="F66">
        <f xml:space="preserve"> COUNTA(G66:AJ66)</f>
        <v>0</v>
      </c>
    </row>
    <row r="67" spans="1:6" x14ac:dyDescent="0.2">
      <c r="A67" s="13" t="s">
        <v>155</v>
      </c>
      <c r="B67" s="13" t="s">
        <v>81</v>
      </c>
      <c r="C67" s="13">
        <v>3</v>
      </c>
      <c r="D67" s="28" t="s">
        <v>304</v>
      </c>
      <c r="E67" s="13">
        <v>5</v>
      </c>
      <c r="F67">
        <f xml:space="preserve"> COUNTA(G67:AJ67)</f>
        <v>0</v>
      </c>
    </row>
    <row r="68" spans="1:6" x14ac:dyDescent="0.2">
      <c r="A68" s="13" t="s">
        <v>155</v>
      </c>
      <c r="B68" s="13" t="s">
        <v>81</v>
      </c>
      <c r="C68" s="13">
        <v>3</v>
      </c>
      <c r="D68" s="28" t="s">
        <v>305</v>
      </c>
      <c r="E68" s="13">
        <v>6</v>
      </c>
      <c r="F68">
        <f xml:space="preserve"> COUNTA(G68:AJ68)</f>
        <v>0</v>
      </c>
    </row>
    <row r="69" spans="1:6" x14ac:dyDescent="0.2">
      <c r="A69" s="13"/>
      <c r="B69" s="13"/>
      <c r="C69" s="13"/>
      <c r="D69" s="13"/>
      <c r="E69" s="13"/>
    </row>
    <row r="70" spans="1:6" x14ac:dyDescent="0.2">
      <c r="A70" s="13" t="s">
        <v>155</v>
      </c>
      <c r="B70" s="13" t="s">
        <v>106</v>
      </c>
      <c r="C70" s="13">
        <v>0</v>
      </c>
      <c r="D70" s="13">
        <v>0</v>
      </c>
      <c r="E70" s="13"/>
    </row>
    <row r="71" spans="1:6" x14ac:dyDescent="0.2">
      <c r="A71" s="13" t="s">
        <v>155</v>
      </c>
      <c r="B71" s="13" t="s">
        <v>106</v>
      </c>
      <c r="C71" s="13">
        <v>3</v>
      </c>
      <c r="D71" s="28" t="s">
        <v>306</v>
      </c>
      <c r="E71" s="13">
        <v>1</v>
      </c>
      <c r="F71">
        <f xml:space="preserve"> COUNTA(G71:AJ71)</f>
        <v>0</v>
      </c>
    </row>
    <row r="72" spans="1:6" x14ac:dyDescent="0.2">
      <c r="A72" s="13" t="s">
        <v>155</v>
      </c>
      <c r="B72" s="13" t="s">
        <v>106</v>
      </c>
      <c r="C72" s="13">
        <v>3</v>
      </c>
      <c r="D72" s="28" t="s">
        <v>306</v>
      </c>
      <c r="E72" s="13">
        <v>2</v>
      </c>
      <c r="F72">
        <f xml:space="preserve"> COUNTA(G72:AJ72)</f>
        <v>0</v>
      </c>
    </row>
    <row r="73" spans="1:6" x14ac:dyDescent="0.2">
      <c r="A73" s="13" t="s">
        <v>155</v>
      </c>
      <c r="B73" s="13" t="s">
        <v>106</v>
      </c>
      <c r="C73" s="13">
        <v>3</v>
      </c>
      <c r="D73" s="28" t="s">
        <v>306</v>
      </c>
      <c r="E73" s="13">
        <v>3</v>
      </c>
      <c r="F73">
        <f xml:space="preserve"> COUNTA(G73:AJ73)</f>
        <v>0</v>
      </c>
    </row>
    <row r="74" spans="1:6" x14ac:dyDescent="0.2">
      <c r="A74" s="13"/>
      <c r="B74" s="13"/>
      <c r="C74" s="13"/>
      <c r="D74" s="13"/>
      <c r="E74" s="13"/>
    </row>
    <row r="75" spans="1:6" x14ac:dyDescent="0.2">
      <c r="A75" s="13" t="s">
        <v>152</v>
      </c>
      <c r="B75" s="13" t="s">
        <v>228</v>
      </c>
      <c r="C75" s="13">
        <v>0</v>
      </c>
      <c r="D75" s="13">
        <v>3</v>
      </c>
      <c r="E75" s="13"/>
    </row>
    <row r="76" spans="1:6" x14ac:dyDescent="0.2">
      <c r="A76" s="13" t="s">
        <v>152</v>
      </c>
      <c r="B76" s="13" t="s">
        <v>228</v>
      </c>
      <c r="C76" s="13">
        <v>2</v>
      </c>
      <c r="D76" s="28" t="s">
        <v>304</v>
      </c>
      <c r="E76" s="13">
        <v>1</v>
      </c>
      <c r="F76">
        <f xml:space="preserve"> COUNTA(G76:AJ76)</f>
        <v>0</v>
      </c>
    </row>
    <row r="77" spans="1:6" x14ac:dyDescent="0.2">
      <c r="A77" s="13" t="s">
        <v>152</v>
      </c>
      <c r="B77" s="13" t="s">
        <v>228</v>
      </c>
      <c r="C77" s="13">
        <v>2</v>
      </c>
      <c r="D77" s="28" t="s">
        <v>304</v>
      </c>
      <c r="E77" s="13">
        <v>2</v>
      </c>
      <c r="F77">
        <f xml:space="preserve"> COUNTA(G77:AJ77)</f>
        <v>0</v>
      </c>
    </row>
    <row r="78" spans="1:6" x14ac:dyDescent="0.2">
      <c r="A78" s="13" t="s">
        <v>152</v>
      </c>
      <c r="B78" s="13" t="s">
        <v>228</v>
      </c>
      <c r="C78" s="13">
        <v>2</v>
      </c>
      <c r="D78" s="28" t="s">
        <v>304</v>
      </c>
      <c r="E78" s="13">
        <v>3</v>
      </c>
      <c r="F78">
        <f xml:space="preserve"> COUNTA(G78:AJ78)</f>
        <v>0</v>
      </c>
    </row>
    <row r="79" spans="1:6" x14ac:dyDescent="0.2">
      <c r="A79" s="13" t="s">
        <v>152</v>
      </c>
      <c r="B79" s="13" t="s">
        <v>228</v>
      </c>
      <c r="C79" s="13">
        <v>2</v>
      </c>
      <c r="D79" s="28" t="s">
        <v>304</v>
      </c>
      <c r="E79" s="13">
        <v>4</v>
      </c>
      <c r="F79">
        <f xml:space="preserve"> COUNTA(G79:AJ79)</f>
        <v>0</v>
      </c>
    </row>
    <row r="80" spans="1:6" x14ac:dyDescent="0.2">
      <c r="A80" s="13" t="s">
        <v>152</v>
      </c>
      <c r="B80" s="13" t="s">
        <v>228</v>
      </c>
      <c r="C80" s="13">
        <v>2</v>
      </c>
      <c r="D80" s="28" t="s">
        <v>305</v>
      </c>
      <c r="E80" s="13">
        <v>5</v>
      </c>
      <c r="F80">
        <f xml:space="preserve"> COUNTA(G80:AJ80)</f>
        <v>0</v>
      </c>
    </row>
    <row r="81" spans="1:6" x14ac:dyDescent="0.2">
      <c r="A81" s="13" t="s">
        <v>152</v>
      </c>
      <c r="B81" s="13" t="s">
        <v>228</v>
      </c>
      <c r="C81" s="13">
        <v>2</v>
      </c>
      <c r="D81" s="28" t="s">
        <v>305</v>
      </c>
      <c r="E81" s="13">
        <v>6</v>
      </c>
      <c r="F81">
        <f xml:space="preserve"> COUNTA(G81:AJ81)</f>
        <v>0</v>
      </c>
    </row>
    <row r="82" spans="1:6" x14ac:dyDescent="0.2">
      <c r="A82" s="13" t="s">
        <v>152</v>
      </c>
      <c r="B82" s="13" t="s">
        <v>228</v>
      </c>
      <c r="C82" s="13">
        <v>2</v>
      </c>
      <c r="D82" s="28" t="s">
        <v>306</v>
      </c>
      <c r="E82" s="13">
        <v>7</v>
      </c>
      <c r="F82">
        <f xml:space="preserve"> COUNTA(G82:AJ82)</f>
        <v>0</v>
      </c>
    </row>
    <row r="83" spans="1:6" x14ac:dyDescent="0.2">
      <c r="A83" s="13"/>
      <c r="B83" s="13"/>
      <c r="C83" s="13"/>
      <c r="D83" s="13"/>
      <c r="E83" s="13"/>
    </row>
    <row r="84" spans="1:6" x14ac:dyDescent="0.2">
      <c r="A84" s="13" t="s">
        <v>152</v>
      </c>
      <c r="B84" s="28" t="s">
        <v>469</v>
      </c>
      <c r="C84" s="13">
        <v>0</v>
      </c>
      <c r="D84" s="13">
        <v>3</v>
      </c>
      <c r="E84" s="13"/>
    </row>
    <row r="85" spans="1:6" x14ac:dyDescent="0.2">
      <c r="A85" s="13" t="s">
        <v>152</v>
      </c>
      <c r="B85" s="28" t="s">
        <v>469</v>
      </c>
      <c r="C85" s="13">
        <v>2</v>
      </c>
      <c r="D85" s="28" t="s">
        <v>304</v>
      </c>
      <c r="E85" s="13">
        <v>1</v>
      </c>
      <c r="F85">
        <f xml:space="preserve"> COUNTA(G85:AJ85)</f>
        <v>0</v>
      </c>
    </row>
    <row r="86" spans="1:6" x14ac:dyDescent="0.2">
      <c r="A86" s="13" t="s">
        <v>152</v>
      </c>
      <c r="B86" s="28" t="s">
        <v>469</v>
      </c>
      <c r="C86" s="13">
        <v>2</v>
      </c>
      <c r="D86" s="28" t="s">
        <v>304</v>
      </c>
      <c r="E86" s="13">
        <v>2</v>
      </c>
      <c r="F86">
        <f xml:space="preserve"> COUNTA(G86:AJ86)</f>
        <v>0</v>
      </c>
    </row>
    <row r="87" spans="1:6" x14ac:dyDescent="0.2">
      <c r="A87" s="13" t="s">
        <v>152</v>
      </c>
      <c r="B87" s="28" t="s">
        <v>469</v>
      </c>
      <c r="C87" s="13">
        <v>2</v>
      </c>
      <c r="D87" s="28" t="s">
        <v>304</v>
      </c>
      <c r="E87" s="13">
        <v>3</v>
      </c>
      <c r="F87">
        <f xml:space="preserve"> COUNTA(G87:AJ87)</f>
        <v>0</v>
      </c>
    </row>
    <row r="88" spans="1:6" x14ac:dyDescent="0.2">
      <c r="A88" s="13" t="s">
        <v>152</v>
      </c>
      <c r="B88" s="28" t="s">
        <v>469</v>
      </c>
      <c r="C88" s="13">
        <v>2</v>
      </c>
      <c r="D88" s="28" t="s">
        <v>304</v>
      </c>
      <c r="E88" s="13">
        <v>4</v>
      </c>
      <c r="F88">
        <f xml:space="preserve"> COUNTA(G88:AJ88)</f>
        <v>0</v>
      </c>
    </row>
    <row r="89" spans="1:6" x14ac:dyDescent="0.2">
      <c r="A89" s="13" t="s">
        <v>152</v>
      </c>
      <c r="B89" s="28" t="s">
        <v>469</v>
      </c>
      <c r="C89" s="13">
        <v>2</v>
      </c>
      <c r="D89" s="28" t="s">
        <v>304</v>
      </c>
      <c r="E89" s="13">
        <v>5</v>
      </c>
      <c r="F89">
        <f xml:space="preserve"> COUNTA(G89:AJ89)</f>
        <v>0</v>
      </c>
    </row>
    <row r="90" spans="1:6" x14ac:dyDescent="0.2">
      <c r="A90" s="13" t="s">
        <v>152</v>
      </c>
      <c r="B90" s="28" t="s">
        <v>469</v>
      </c>
      <c r="C90" s="13">
        <v>2</v>
      </c>
      <c r="D90" s="28" t="s">
        <v>305</v>
      </c>
      <c r="E90" s="13">
        <v>6</v>
      </c>
      <c r="F90">
        <f xml:space="preserve"> COUNTA(G90:AJ90)</f>
        <v>0</v>
      </c>
    </row>
    <row r="91" spans="1:6" x14ac:dyDescent="0.2">
      <c r="A91" s="13" t="s">
        <v>152</v>
      </c>
      <c r="B91" s="28" t="s">
        <v>469</v>
      </c>
      <c r="C91" s="13">
        <v>2</v>
      </c>
      <c r="D91" s="28" t="s">
        <v>305</v>
      </c>
      <c r="E91" s="13">
        <v>7</v>
      </c>
      <c r="F91">
        <f xml:space="preserve"> COUNTA(G91:AJ91)</f>
        <v>0</v>
      </c>
    </row>
    <row r="92" spans="1:6" x14ac:dyDescent="0.2">
      <c r="A92" s="13"/>
      <c r="B92" s="13"/>
      <c r="C92" s="13"/>
      <c r="D92" s="13"/>
      <c r="E92" s="13"/>
    </row>
    <row r="93" spans="1:6" x14ac:dyDescent="0.2">
      <c r="A93" s="13" t="s">
        <v>152</v>
      </c>
      <c r="B93" s="13" t="s">
        <v>294</v>
      </c>
      <c r="C93" s="13">
        <v>0</v>
      </c>
      <c r="D93" s="13">
        <v>6</v>
      </c>
      <c r="E93" s="13"/>
    </row>
    <row r="94" spans="1:6" x14ac:dyDescent="0.2">
      <c r="A94" s="13" t="s">
        <v>152</v>
      </c>
      <c r="B94" s="13" t="s">
        <v>294</v>
      </c>
      <c r="C94" s="13">
        <v>2</v>
      </c>
      <c r="D94" s="28" t="s">
        <v>304</v>
      </c>
      <c r="E94" s="13">
        <v>1</v>
      </c>
      <c r="F94">
        <f xml:space="preserve"> COUNTA(G94:AJ94)</f>
        <v>0</v>
      </c>
    </row>
    <row r="95" spans="1:6" x14ac:dyDescent="0.2">
      <c r="A95" s="13" t="s">
        <v>152</v>
      </c>
      <c r="B95" s="13" t="s">
        <v>294</v>
      </c>
      <c r="C95" s="13">
        <v>2</v>
      </c>
      <c r="D95" s="28" t="s">
        <v>304</v>
      </c>
      <c r="E95" s="13">
        <v>2</v>
      </c>
      <c r="F95">
        <f xml:space="preserve"> COUNTA(G95:AJ95)</f>
        <v>0</v>
      </c>
    </row>
    <row r="96" spans="1:6" x14ac:dyDescent="0.2">
      <c r="A96" s="13" t="s">
        <v>152</v>
      </c>
      <c r="B96" s="13" t="s">
        <v>294</v>
      </c>
      <c r="C96" s="13">
        <v>2</v>
      </c>
      <c r="D96" s="28" t="s">
        <v>304</v>
      </c>
      <c r="E96" s="13">
        <v>3</v>
      </c>
      <c r="F96">
        <f xml:space="preserve"> COUNTA(G96:AJ96)</f>
        <v>0</v>
      </c>
    </row>
    <row r="97" spans="1:6" x14ac:dyDescent="0.2">
      <c r="A97" s="13" t="s">
        <v>152</v>
      </c>
      <c r="B97" s="13" t="s">
        <v>294</v>
      </c>
      <c r="C97" s="13">
        <v>2</v>
      </c>
      <c r="D97" s="28" t="s">
        <v>304</v>
      </c>
      <c r="E97" s="13">
        <v>4</v>
      </c>
      <c r="F97">
        <f xml:space="preserve"> COUNTA(G97:AJ97)</f>
        <v>0</v>
      </c>
    </row>
    <row r="98" spans="1:6" x14ac:dyDescent="0.2">
      <c r="A98" s="13" t="s">
        <v>152</v>
      </c>
      <c r="B98" s="13" t="s">
        <v>294</v>
      </c>
      <c r="C98" s="13">
        <v>2</v>
      </c>
      <c r="D98" s="28" t="s">
        <v>304</v>
      </c>
      <c r="E98" s="13">
        <v>5</v>
      </c>
      <c r="F98">
        <f xml:space="preserve"> COUNTA(G98:AJ98)</f>
        <v>0</v>
      </c>
    </row>
    <row r="99" spans="1:6" x14ac:dyDescent="0.2">
      <c r="A99" s="13" t="s">
        <v>152</v>
      </c>
      <c r="B99" s="13" t="s">
        <v>294</v>
      </c>
      <c r="C99" s="13">
        <v>2</v>
      </c>
      <c r="D99" s="28" t="s">
        <v>304</v>
      </c>
      <c r="E99" s="13">
        <v>6</v>
      </c>
      <c r="F99">
        <f xml:space="preserve"> COUNTA(G99:AJ99)</f>
        <v>0</v>
      </c>
    </row>
    <row r="100" spans="1:6" x14ac:dyDescent="0.2">
      <c r="A100" s="13" t="s">
        <v>152</v>
      </c>
      <c r="B100" s="13" t="s">
        <v>294</v>
      </c>
      <c r="C100" s="13">
        <v>2</v>
      </c>
      <c r="D100" s="28" t="s">
        <v>304</v>
      </c>
      <c r="E100" s="13">
        <v>7</v>
      </c>
      <c r="F100">
        <f xml:space="preserve"> COUNTA(G100:AJ100)</f>
        <v>0</v>
      </c>
    </row>
    <row r="101" spans="1:6" x14ac:dyDescent="0.2">
      <c r="A101" s="13" t="s">
        <v>152</v>
      </c>
      <c r="B101" s="13" t="s">
        <v>294</v>
      </c>
      <c r="C101" s="13">
        <v>2</v>
      </c>
      <c r="D101" s="28" t="s">
        <v>304</v>
      </c>
      <c r="E101" s="13">
        <v>8</v>
      </c>
      <c r="F101">
        <f xml:space="preserve"> COUNTA(G101:AJ101)</f>
        <v>0</v>
      </c>
    </row>
    <row r="102" spans="1:6" x14ac:dyDescent="0.2">
      <c r="A102" s="13" t="s">
        <v>152</v>
      </c>
      <c r="B102" s="13" t="s">
        <v>294</v>
      </c>
      <c r="C102" s="13">
        <v>2</v>
      </c>
      <c r="D102" s="28" t="s">
        <v>305</v>
      </c>
      <c r="E102" s="13">
        <v>9</v>
      </c>
      <c r="F102">
        <f xml:space="preserve"> COUNTA(G102:AJ102)</f>
        <v>0</v>
      </c>
    </row>
    <row r="103" spans="1:6" x14ac:dyDescent="0.2">
      <c r="A103" s="13" t="s">
        <v>152</v>
      </c>
      <c r="B103" s="13" t="s">
        <v>294</v>
      </c>
      <c r="C103" s="13">
        <v>2</v>
      </c>
      <c r="D103" s="28" t="s">
        <v>305</v>
      </c>
      <c r="E103" s="13">
        <v>10</v>
      </c>
      <c r="F103">
        <f xml:space="preserve"> COUNTA(G103:AJ103)</f>
        <v>0</v>
      </c>
    </row>
    <row r="104" spans="1:6" x14ac:dyDescent="0.2">
      <c r="A104" s="13"/>
      <c r="B104" s="13"/>
      <c r="C104" s="13"/>
      <c r="D104" s="13"/>
      <c r="E104" s="13"/>
    </row>
    <row r="105" spans="1:6" x14ac:dyDescent="0.2">
      <c r="A105" s="13" t="s">
        <v>152</v>
      </c>
      <c r="B105" s="13" t="s">
        <v>85</v>
      </c>
      <c r="C105" s="13">
        <v>0</v>
      </c>
      <c r="D105" s="13">
        <v>3</v>
      </c>
      <c r="E105" s="13"/>
    </row>
    <row r="106" spans="1:6" x14ac:dyDescent="0.2">
      <c r="A106" s="13" t="s">
        <v>152</v>
      </c>
      <c r="B106" s="13" t="s">
        <v>85</v>
      </c>
      <c r="C106" s="13">
        <v>2</v>
      </c>
      <c r="D106" s="28" t="s">
        <v>304</v>
      </c>
      <c r="E106" s="13">
        <v>1</v>
      </c>
      <c r="F106">
        <f xml:space="preserve"> COUNTA(G106:AJ106)</f>
        <v>0</v>
      </c>
    </row>
    <row r="107" spans="1:6" x14ac:dyDescent="0.2">
      <c r="A107" s="13" t="s">
        <v>152</v>
      </c>
      <c r="B107" s="13" t="s">
        <v>85</v>
      </c>
      <c r="C107" s="13">
        <v>2</v>
      </c>
      <c r="D107" s="28" t="s">
        <v>304</v>
      </c>
      <c r="E107" s="13">
        <v>2</v>
      </c>
      <c r="F107">
        <f xml:space="preserve"> COUNTA(G107:AJ107)</f>
        <v>0</v>
      </c>
    </row>
    <row r="108" spans="1:6" x14ac:dyDescent="0.2">
      <c r="A108" s="13" t="s">
        <v>152</v>
      </c>
      <c r="B108" s="13" t="s">
        <v>85</v>
      </c>
      <c r="C108" s="13">
        <v>2</v>
      </c>
      <c r="D108" s="28" t="s">
        <v>304</v>
      </c>
      <c r="E108" s="13">
        <v>3</v>
      </c>
      <c r="F108">
        <f xml:space="preserve"> COUNTA(G108:AJ108)</f>
        <v>0</v>
      </c>
    </row>
    <row r="109" spans="1:6" x14ac:dyDescent="0.2">
      <c r="A109" s="13" t="s">
        <v>152</v>
      </c>
      <c r="B109" s="13" t="s">
        <v>85</v>
      </c>
      <c r="C109" s="13">
        <v>2</v>
      </c>
      <c r="D109" s="28" t="s">
        <v>304</v>
      </c>
      <c r="E109" s="13">
        <v>4</v>
      </c>
      <c r="F109">
        <f xml:space="preserve"> COUNTA(G109:AJ109)</f>
        <v>0</v>
      </c>
    </row>
    <row r="110" spans="1:6" x14ac:dyDescent="0.2">
      <c r="A110" s="13" t="s">
        <v>152</v>
      </c>
      <c r="B110" s="13" t="s">
        <v>85</v>
      </c>
      <c r="C110" s="13">
        <v>2</v>
      </c>
      <c r="D110" s="28" t="s">
        <v>304</v>
      </c>
      <c r="E110" s="13">
        <v>5</v>
      </c>
      <c r="F110">
        <f xml:space="preserve"> COUNTA(G110:AJ110)</f>
        <v>0</v>
      </c>
    </row>
    <row r="111" spans="1:6" x14ac:dyDescent="0.2">
      <c r="A111" s="13" t="s">
        <v>152</v>
      </c>
      <c r="B111" s="13" t="s">
        <v>85</v>
      </c>
      <c r="C111" s="13">
        <v>2</v>
      </c>
      <c r="D111" s="28" t="s">
        <v>305</v>
      </c>
      <c r="E111" s="13">
        <v>6</v>
      </c>
      <c r="F111">
        <f xml:space="preserve"> COUNTA(G111:AJ111)</f>
        <v>0</v>
      </c>
    </row>
    <row r="112" spans="1:6" x14ac:dyDescent="0.2">
      <c r="A112" s="13"/>
      <c r="B112" s="13"/>
      <c r="C112" s="13"/>
      <c r="D112" s="13"/>
      <c r="E112" s="13"/>
    </row>
    <row r="113" spans="1:6" x14ac:dyDescent="0.2">
      <c r="A113" s="13" t="s">
        <v>152</v>
      </c>
      <c r="B113" s="13" t="s">
        <v>176</v>
      </c>
      <c r="C113" s="13">
        <v>0</v>
      </c>
      <c r="D113" s="13">
        <v>1</v>
      </c>
      <c r="E113" s="13"/>
    </row>
    <row r="114" spans="1:6" x14ac:dyDescent="0.2">
      <c r="A114" s="13" t="s">
        <v>152</v>
      </c>
      <c r="B114" s="13" t="s">
        <v>176</v>
      </c>
      <c r="C114" s="13">
        <v>2</v>
      </c>
      <c r="D114" s="13" t="s">
        <v>304</v>
      </c>
      <c r="E114" s="13">
        <v>1</v>
      </c>
      <c r="F114">
        <f xml:space="preserve"> COUNTA(G114:AJ114)</f>
        <v>0</v>
      </c>
    </row>
    <row r="115" spans="1:6" x14ac:dyDescent="0.2">
      <c r="A115" s="13" t="s">
        <v>152</v>
      </c>
      <c r="B115" s="13" t="s">
        <v>176</v>
      </c>
      <c r="C115" s="13">
        <v>2</v>
      </c>
      <c r="D115" s="13" t="s">
        <v>304</v>
      </c>
      <c r="E115" s="13">
        <v>2</v>
      </c>
      <c r="F115">
        <f xml:space="preserve"> COUNTA(G115:AJ115)</f>
        <v>0</v>
      </c>
    </row>
    <row r="116" spans="1:6" x14ac:dyDescent="0.2">
      <c r="A116" s="13" t="s">
        <v>152</v>
      </c>
      <c r="B116" s="13" t="s">
        <v>176</v>
      </c>
      <c r="C116" s="13">
        <v>2</v>
      </c>
      <c r="D116" s="13" t="s">
        <v>304</v>
      </c>
      <c r="E116" s="13">
        <v>3</v>
      </c>
      <c r="F116">
        <f xml:space="preserve"> COUNTA(G116:AJ116)</f>
        <v>0</v>
      </c>
    </row>
    <row r="117" spans="1:6" x14ac:dyDescent="0.2">
      <c r="A117" s="13" t="s">
        <v>152</v>
      </c>
      <c r="B117" s="13" t="s">
        <v>176</v>
      </c>
      <c r="C117" s="13">
        <v>2</v>
      </c>
      <c r="D117" s="13" t="s">
        <v>304</v>
      </c>
      <c r="E117" s="13">
        <v>4</v>
      </c>
      <c r="F117">
        <f xml:space="preserve"> COUNTA(G117:AJ117)</f>
        <v>0</v>
      </c>
    </row>
    <row r="118" spans="1:6" x14ac:dyDescent="0.2">
      <c r="A118" s="13" t="s">
        <v>152</v>
      </c>
      <c r="B118" s="13" t="s">
        <v>176</v>
      </c>
      <c r="C118" s="13">
        <v>2</v>
      </c>
      <c r="D118" s="13" t="s">
        <v>304</v>
      </c>
      <c r="E118" s="13">
        <v>5</v>
      </c>
      <c r="F118">
        <f xml:space="preserve"> COUNTA(G118:AJ118)</f>
        <v>0</v>
      </c>
    </row>
    <row r="119" spans="1:6" x14ac:dyDescent="0.2">
      <c r="A119" s="13" t="s">
        <v>152</v>
      </c>
      <c r="B119" s="13" t="s">
        <v>176</v>
      </c>
      <c r="C119" s="13">
        <v>2</v>
      </c>
      <c r="D119" s="13" t="s">
        <v>304</v>
      </c>
      <c r="E119" s="13">
        <v>6</v>
      </c>
      <c r="F119">
        <f xml:space="preserve"> COUNTA(G119:AJ119)</f>
        <v>0</v>
      </c>
    </row>
    <row r="120" spans="1:6" x14ac:dyDescent="0.2">
      <c r="A120" s="13"/>
      <c r="B120" s="13"/>
      <c r="C120" s="13"/>
      <c r="D120" s="13"/>
      <c r="E120" s="13"/>
    </row>
    <row r="121" spans="1:6" x14ac:dyDescent="0.2">
      <c r="A121" s="13" t="s">
        <v>152</v>
      </c>
      <c r="B121" s="13" t="s">
        <v>243</v>
      </c>
      <c r="C121" s="13">
        <v>0</v>
      </c>
      <c r="D121" s="13">
        <v>0</v>
      </c>
      <c r="E121" s="13"/>
    </row>
    <row r="122" spans="1:6" x14ac:dyDescent="0.2">
      <c r="A122" s="13" t="s">
        <v>152</v>
      </c>
      <c r="B122" s="13" t="s">
        <v>243</v>
      </c>
      <c r="C122" s="13">
        <v>3</v>
      </c>
      <c r="D122" s="13" t="s">
        <v>304</v>
      </c>
      <c r="E122" s="13">
        <v>1</v>
      </c>
      <c r="F122">
        <f xml:space="preserve"> COUNTA(G122:AJ122)</f>
        <v>0</v>
      </c>
    </row>
    <row r="123" spans="1:6" x14ac:dyDescent="0.2">
      <c r="A123" s="13" t="s">
        <v>152</v>
      </c>
      <c r="B123" s="13" t="s">
        <v>243</v>
      </c>
      <c r="C123" s="13">
        <v>3</v>
      </c>
      <c r="D123" s="13" t="s">
        <v>304</v>
      </c>
      <c r="E123" s="13">
        <v>2</v>
      </c>
      <c r="F123">
        <f xml:space="preserve"> COUNTA(G123:AJ123)</f>
        <v>0</v>
      </c>
    </row>
    <row r="124" spans="1:6" x14ac:dyDescent="0.2">
      <c r="A124" s="13" t="s">
        <v>152</v>
      </c>
      <c r="B124" s="13" t="s">
        <v>243</v>
      </c>
      <c r="C124" s="13">
        <v>3</v>
      </c>
      <c r="D124" s="13" t="s">
        <v>304</v>
      </c>
      <c r="E124" s="13">
        <v>3</v>
      </c>
      <c r="F124">
        <f xml:space="preserve"> COUNTA(G124:AJ124)</f>
        <v>0</v>
      </c>
    </row>
    <row r="125" spans="1:6" x14ac:dyDescent="0.2">
      <c r="A125" s="13" t="s">
        <v>152</v>
      </c>
      <c r="B125" s="13" t="s">
        <v>243</v>
      </c>
      <c r="C125" s="13">
        <v>3</v>
      </c>
      <c r="D125" s="13" t="s">
        <v>305</v>
      </c>
      <c r="E125" s="13">
        <v>4</v>
      </c>
      <c r="F125">
        <f xml:space="preserve"> COUNTA(G125:AJ125)</f>
        <v>0</v>
      </c>
    </row>
    <row r="126" spans="1:6" x14ac:dyDescent="0.2">
      <c r="A126" s="13" t="s">
        <v>152</v>
      </c>
      <c r="B126" s="13" t="s">
        <v>243</v>
      </c>
      <c r="C126" s="13">
        <v>3</v>
      </c>
      <c r="D126" s="13" t="s">
        <v>306</v>
      </c>
      <c r="E126" s="13">
        <v>5</v>
      </c>
      <c r="F126">
        <f xml:space="preserve"> COUNTA(G126:AJ126)</f>
        <v>0</v>
      </c>
    </row>
    <row r="127" spans="1:6" x14ac:dyDescent="0.2">
      <c r="A127" s="13"/>
      <c r="B127" s="13"/>
      <c r="C127" s="13"/>
      <c r="D127" s="13"/>
      <c r="E127" s="13"/>
    </row>
    <row r="128" spans="1:6" x14ac:dyDescent="0.2">
      <c r="A128" s="13" t="s">
        <v>152</v>
      </c>
      <c r="B128" s="13" t="s">
        <v>288</v>
      </c>
      <c r="C128" s="13">
        <v>0</v>
      </c>
      <c r="D128" s="13">
        <v>0</v>
      </c>
      <c r="E128" s="13"/>
    </row>
    <row r="129" spans="1:6" x14ac:dyDescent="0.2">
      <c r="A129" s="13" t="s">
        <v>152</v>
      </c>
      <c r="B129" s="13" t="s">
        <v>288</v>
      </c>
      <c r="C129" s="13">
        <v>3</v>
      </c>
      <c r="D129" s="13" t="s">
        <v>304</v>
      </c>
      <c r="E129" s="13">
        <v>1</v>
      </c>
      <c r="F129">
        <f xml:space="preserve"> COUNTA(G129:AJ129)</f>
        <v>0</v>
      </c>
    </row>
    <row r="130" spans="1:6" x14ac:dyDescent="0.2">
      <c r="A130" s="13" t="s">
        <v>152</v>
      </c>
      <c r="B130" s="13" t="s">
        <v>288</v>
      </c>
      <c r="C130" s="13">
        <v>3</v>
      </c>
      <c r="D130" s="13" t="s">
        <v>304</v>
      </c>
      <c r="E130" s="13">
        <v>2</v>
      </c>
      <c r="F130">
        <f xml:space="preserve"> COUNTA(G130:AJ130)</f>
        <v>0</v>
      </c>
    </row>
    <row r="131" spans="1:6" x14ac:dyDescent="0.2">
      <c r="A131" s="13" t="s">
        <v>152</v>
      </c>
      <c r="B131" s="13" t="s">
        <v>288</v>
      </c>
      <c r="C131" s="13">
        <v>3</v>
      </c>
      <c r="D131" s="13" t="s">
        <v>304</v>
      </c>
      <c r="E131" s="13">
        <v>3</v>
      </c>
      <c r="F131">
        <f xml:space="preserve"> COUNTA(G131:AJ131)</f>
        <v>0</v>
      </c>
    </row>
    <row r="132" spans="1:6" x14ac:dyDescent="0.2">
      <c r="A132" s="13" t="s">
        <v>152</v>
      </c>
      <c r="B132" s="13" t="s">
        <v>288</v>
      </c>
      <c r="C132" s="13">
        <v>3</v>
      </c>
      <c r="D132" s="13" t="s">
        <v>304</v>
      </c>
      <c r="E132" s="13">
        <v>4</v>
      </c>
      <c r="F132">
        <f xml:space="preserve"> COUNTA(G132:AJ132)</f>
        <v>0</v>
      </c>
    </row>
    <row r="133" spans="1:6" x14ac:dyDescent="0.2">
      <c r="A133" s="13" t="s">
        <v>152</v>
      </c>
      <c r="B133" s="13" t="s">
        <v>288</v>
      </c>
      <c r="C133" s="13">
        <v>3</v>
      </c>
      <c r="D133" s="13" t="s">
        <v>304</v>
      </c>
      <c r="E133" s="13">
        <v>5</v>
      </c>
      <c r="F133">
        <f xml:space="preserve"> COUNTA(G133:AJ133)</f>
        <v>0</v>
      </c>
    </row>
    <row r="134" spans="1:6" x14ac:dyDescent="0.2">
      <c r="A134" s="13"/>
      <c r="B134" s="13"/>
      <c r="C134" s="13"/>
      <c r="D134" s="13"/>
      <c r="E134" s="13"/>
    </row>
    <row r="135" spans="1:6" x14ac:dyDescent="0.2">
      <c r="A135" s="13" t="s">
        <v>152</v>
      </c>
      <c r="B135" s="13" t="s">
        <v>256</v>
      </c>
      <c r="C135" s="13">
        <v>0</v>
      </c>
      <c r="D135" s="13">
        <v>0</v>
      </c>
      <c r="E135" s="13"/>
    </row>
    <row r="136" spans="1:6" x14ac:dyDescent="0.2">
      <c r="A136" s="13" t="s">
        <v>152</v>
      </c>
      <c r="B136" s="13" t="s">
        <v>256</v>
      </c>
      <c r="C136" s="13">
        <v>3</v>
      </c>
      <c r="D136" s="13" t="s">
        <v>304</v>
      </c>
      <c r="E136" s="13">
        <v>1</v>
      </c>
      <c r="F136">
        <f xml:space="preserve"> COUNTA(G136:AJ136)</f>
        <v>0</v>
      </c>
    </row>
    <row r="137" spans="1:6" x14ac:dyDescent="0.2">
      <c r="A137" s="13" t="s">
        <v>152</v>
      </c>
      <c r="B137" s="13" t="s">
        <v>256</v>
      </c>
      <c r="C137" s="13">
        <v>3</v>
      </c>
      <c r="D137" s="13" t="s">
        <v>304</v>
      </c>
      <c r="E137" s="13">
        <v>2</v>
      </c>
      <c r="F137">
        <f xml:space="preserve"> COUNTA(G137:AJ137)</f>
        <v>0</v>
      </c>
    </row>
    <row r="138" spans="1:6" x14ac:dyDescent="0.2">
      <c r="A138" s="13" t="s">
        <v>152</v>
      </c>
      <c r="B138" s="13" t="s">
        <v>256</v>
      </c>
      <c r="C138" s="13">
        <v>3</v>
      </c>
      <c r="D138" s="13" t="s">
        <v>304</v>
      </c>
      <c r="E138" s="13">
        <v>3</v>
      </c>
      <c r="F138">
        <f xml:space="preserve"> COUNTA(G138:AJ138)</f>
        <v>0</v>
      </c>
    </row>
    <row r="139" spans="1:6" x14ac:dyDescent="0.2">
      <c r="A139" s="13" t="s">
        <v>152</v>
      </c>
      <c r="B139" s="13" t="s">
        <v>256</v>
      </c>
      <c r="C139" s="13">
        <v>3</v>
      </c>
      <c r="D139" s="13" t="s">
        <v>304</v>
      </c>
      <c r="E139" s="13">
        <v>4</v>
      </c>
      <c r="F139">
        <f xml:space="preserve"> COUNTA(G139:AJ139)</f>
        <v>0</v>
      </c>
    </row>
    <row r="140" spans="1:6" x14ac:dyDescent="0.2">
      <c r="A140" s="13" t="s">
        <v>152</v>
      </c>
      <c r="B140" s="13" t="s">
        <v>256</v>
      </c>
      <c r="C140" s="13">
        <v>3</v>
      </c>
      <c r="D140" s="13" t="s">
        <v>304</v>
      </c>
      <c r="E140" s="13">
        <v>5</v>
      </c>
      <c r="F140">
        <f xml:space="preserve"> COUNTA(G140:AJ140)</f>
        <v>0</v>
      </c>
    </row>
    <row r="141" spans="1:6" x14ac:dyDescent="0.2">
      <c r="A141" s="13" t="s">
        <v>152</v>
      </c>
      <c r="B141" s="13" t="s">
        <v>256</v>
      </c>
      <c r="C141" s="13">
        <v>3</v>
      </c>
      <c r="D141" s="13" t="s">
        <v>304</v>
      </c>
      <c r="E141" s="13">
        <v>6</v>
      </c>
      <c r="F141">
        <f xml:space="preserve"> COUNTA(G141:AJ141)</f>
        <v>0</v>
      </c>
    </row>
    <row r="142" spans="1:6" x14ac:dyDescent="0.2">
      <c r="A142" s="13"/>
      <c r="B142" s="13"/>
      <c r="C142" s="13"/>
      <c r="D142" s="13"/>
      <c r="E142" s="13"/>
    </row>
    <row r="143" spans="1:6" x14ac:dyDescent="0.2">
      <c r="A143" s="13" t="s">
        <v>162</v>
      </c>
      <c r="B143" s="28" t="s">
        <v>514</v>
      </c>
      <c r="C143" s="13">
        <v>1</v>
      </c>
      <c r="D143" s="13">
        <v>0</v>
      </c>
      <c r="E143" s="13"/>
    </row>
    <row r="144" spans="1:6" x14ac:dyDescent="0.2">
      <c r="A144" s="13" t="s">
        <v>162</v>
      </c>
      <c r="B144" s="28" t="s">
        <v>514</v>
      </c>
      <c r="C144" s="13">
        <v>1</v>
      </c>
      <c r="D144" s="28" t="s">
        <v>304</v>
      </c>
      <c r="E144" s="13">
        <v>1</v>
      </c>
      <c r="F144">
        <f xml:space="preserve"> COUNTA(G144:AJ144)</f>
        <v>0</v>
      </c>
    </row>
    <row r="145" spans="1:6" x14ac:dyDescent="0.2">
      <c r="A145" s="13" t="s">
        <v>162</v>
      </c>
      <c r="B145" s="28" t="s">
        <v>514</v>
      </c>
      <c r="C145" s="13">
        <v>1</v>
      </c>
      <c r="D145" s="28" t="s">
        <v>304</v>
      </c>
      <c r="E145" s="13">
        <v>2</v>
      </c>
      <c r="F145">
        <f xml:space="preserve"> COUNTA(G145:AJ145)</f>
        <v>0</v>
      </c>
    </row>
    <row r="146" spans="1:6" x14ac:dyDescent="0.2">
      <c r="A146" s="13" t="s">
        <v>162</v>
      </c>
      <c r="B146" s="28" t="s">
        <v>514</v>
      </c>
      <c r="C146" s="13">
        <v>1</v>
      </c>
      <c r="D146" s="28" t="s">
        <v>305</v>
      </c>
      <c r="E146" s="13">
        <v>3</v>
      </c>
      <c r="F146">
        <f xml:space="preserve"> COUNTA(G146:AJ146)</f>
        <v>0</v>
      </c>
    </row>
    <row r="147" spans="1:6" x14ac:dyDescent="0.2">
      <c r="A147" s="13" t="s">
        <v>162</v>
      </c>
      <c r="B147" s="28" t="s">
        <v>514</v>
      </c>
      <c r="C147" s="13">
        <v>1</v>
      </c>
      <c r="D147" s="28" t="s">
        <v>304</v>
      </c>
      <c r="E147" s="13">
        <v>4</v>
      </c>
      <c r="F147">
        <f xml:space="preserve"> COUNTA(G147:AJ147)</f>
        <v>0</v>
      </c>
    </row>
    <row r="148" spans="1:6" x14ac:dyDescent="0.2">
      <c r="A148" s="13" t="s">
        <v>162</v>
      </c>
      <c r="B148" s="28" t="s">
        <v>514</v>
      </c>
      <c r="C148" s="13">
        <v>1</v>
      </c>
      <c r="D148" s="28" t="s">
        <v>304</v>
      </c>
      <c r="E148" s="13">
        <v>5</v>
      </c>
      <c r="F148">
        <f xml:space="preserve"> COUNTA(G148:AJ148)</f>
        <v>0</v>
      </c>
    </row>
    <row r="149" spans="1:6" x14ac:dyDescent="0.2">
      <c r="A149" s="13" t="s">
        <v>162</v>
      </c>
      <c r="B149" s="28" t="s">
        <v>514</v>
      </c>
      <c r="C149" s="13">
        <v>1</v>
      </c>
      <c r="D149" s="28" t="s">
        <v>305</v>
      </c>
      <c r="E149" s="13">
        <v>6</v>
      </c>
      <c r="F149">
        <f xml:space="preserve"> COUNTA(G149:AJ149)</f>
        <v>0</v>
      </c>
    </row>
    <row r="150" spans="1:6" x14ac:dyDescent="0.2">
      <c r="A150" s="13"/>
      <c r="B150" s="13"/>
      <c r="C150" s="13"/>
      <c r="D150" s="13"/>
      <c r="E150" s="13"/>
    </row>
    <row r="151" spans="1:6" x14ac:dyDescent="0.2">
      <c r="A151" s="13" t="s">
        <v>162</v>
      </c>
      <c r="B151" s="13" t="s">
        <v>254</v>
      </c>
      <c r="C151" s="13">
        <v>0</v>
      </c>
      <c r="D151" s="13">
        <v>0</v>
      </c>
      <c r="E151" s="13"/>
    </row>
    <row r="152" spans="1:6" x14ac:dyDescent="0.2">
      <c r="A152" s="13" t="s">
        <v>162</v>
      </c>
      <c r="B152" s="13" t="s">
        <v>254</v>
      </c>
      <c r="C152" s="13">
        <v>3</v>
      </c>
      <c r="D152" s="28" t="s">
        <v>304</v>
      </c>
      <c r="E152" s="13">
        <v>1</v>
      </c>
      <c r="F152">
        <f xml:space="preserve"> COUNTA(G152:AJ152)</f>
        <v>0</v>
      </c>
    </row>
    <row r="153" spans="1:6" x14ac:dyDescent="0.2">
      <c r="A153" s="13" t="s">
        <v>162</v>
      </c>
      <c r="B153" s="13" t="s">
        <v>254</v>
      </c>
      <c r="C153" s="13">
        <v>3</v>
      </c>
      <c r="D153" s="28" t="s">
        <v>305</v>
      </c>
      <c r="E153" s="13">
        <v>2</v>
      </c>
      <c r="F153">
        <f xml:space="preserve"> COUNTA(G153:AJ153)</f>
        <v>0</v>
      </c>
    </row>
    <row r="154" spans="1:6" x14ac:dyDescent="0.2">
      <c r="A154" s="13" t="s">
        <v>162</v>
      </c>
      <c r="B154" s="13" t="s">
        <v>254</v>
      </c>
      <c r="C154" s="13">
        <v>3</v>
      </c>
      <c r="D154" s="28" t="s">
        <v>304</v>
      </c>
      <c r="E154" s="13">
        <v>3</v>
      </c>
      <c r="F154">
        <f xml:space="preserve"> COUNTA(G154:AJ154)</f>
        <v>0</v>
      </c>
    </row>
    <row r="155" spans="1:6" x14ac:dyDescent="0.2">
      <c r="A155" s="13" t="s">
        <v>162</v>
      </c>
      <c r="B155" s="13" t="s">
        <v>254</v>
      </c>
      <c r="C155" s="13">
        <v>3</v>
      </c>
      <c r="D155" s="28" t="s">
        <v>306</v>
      </c>
      <c r="E155" s="13">
        <v>4</v>
      </c>
      <c r="F155">
        <f xml:space="preserve"> COUNTA(G155:AJ155)</f>
        <v>0</v>
      </c>
    </row>
    <row r="156" spans="1:6" x14ac:dyDescent="0.2">
      <c r="A156" s="13" t="s">
        <v>162</v>
      </c>
      <c r="B156" s="13" t="s">
        <v>254</v>
      </c>
      <c r="C156" s="13">
        <v>3</v>
      </c>
      <c r="D156" s="28" t="s">
        <v>306</v>
      </c>
      <c r="E156" s="13">
        <v>5</v>
      </c>
      <c r="F156">
        <f xml:space="preserve"> COUNTA(G156:AJ156)</f>
        <v>0</v>
      </c>
    </row>
    <row r="157" spans="1:6" x14ac:dyDescent="0.2">
      <c r="A157" s="13" t="s">
        <v>162</v>
      </c>
      <c r="B157" s="13" t="s">
        <v>254</v>
      </c>
      <c r="C157" s="13">
        <v>3</v>
      </c>
      <c r="D157" s="28" t="s">
        <v>306</v>
      </c>
      <c r="E157" s="13">
        <v>6</v>
      </c>
      <c r="F157">
        <f xml:space="preserve"> COUNTA(G157:AJ157)</f>
        <v>0</v>
      </c>
    </row>
    <row r="158" spans="1:6" x14ac:dyDescent="0.2">
      <c r="A158" s="13" t="s">
        <v>162</v>
      </c>
      <c r="B158" s="13" t="s">
        <v>254</v>
      </c>
      <c r="C158" s="13">
        <v>3</v>
      </c>
      <c r="D158" s="28" t="s">
        <v>306</v>
      </c>
      <c r="E158" s="13">
        <v>7</v>
      </c>
      <c r="F158">
        <f xml:space="preserve"> COUNTA(G158:AJ158)</f>
        <v>0</v>
      </c>
    </row>
    <row r="159" spans="1:6" x14ac:dyDescent="0.2">
      <c r="A159" s="13" t="s">
        <v>162</v>
      </c>
      <c r="B159" s="13" t="s">
        <v>254</v>
      </c>
      <c r="C159" s="13">
        <v>3</v>
      </c>
      <c r="D159" s="28" t="s">
        <v>306</v>
      </c>
      <c r="E159" s="13">
        <v>8</v>
      </c>
      <c r="F159">
        <f xml:space="preserve"> COUNTA(G159:AJ159)</f>
        <v>0</v>
      </c>
    </row>
    <row r="160" spans="1:6" x14ac:dyDescent="0.2">
      <c r="A160" s="13" t="s">
        <v>162</v>
      </c>
      <c r="B160" s="13" t="s">
        <v>254</v>
      </c>
      <c r="C160" s="13">
        <v>3</v>
      </c>
      <c r="D160" s="28" t="s">
        <v>306</v>
      </c>
      <c r="E160" s="13">
        <v>9</v>
      </c>
      <c r="F160">
        <f xml:space="preserve"> COUNTA(G160:AJ160)</f>
        <v>0</v>
      </c>
    </row>
    <row r="161" spans="1:6" x14ac:dyDescent="0.2">
      <c r="A161" s="13" t="s">
        <v>162</v>
      </c>
      <c r="B161" s="13" t="s">
        <v>254</v>
      </c>
      <c r="C161" s="13">
        <v>3</v>
      </c>
      <c r="D161" s="28" t="s">
        <v>306</v>
      </c>
      <c r="E161" s="13">
        <v>10</v>
      </c>
      <c r="F161">
        <f xml:space="preserve"> COUNTA(G161:AJ161)</f>
        <v>0</v>
      </c>
    </row>
    <row r="162" spans="1:6" x14ac:dyDescent="0.2">
      <c r="A162" s="13"/>
      <c r="B162" s="13"/>
      <c r="C162" s="13"/>
      <c r="D162" s="17"/>
      <c r="E162" s="13"/>
    </row>
    <row r="163" spans="1:6" x14ac:dyDescent="0.2">
      <c r="A163" s="13" t="s">
        <v>162</v>
      </c>
      <c r="B163" s="13" t="s">
        <v>200</v>
      </c>
      <c r="C163" s="13">
        <v>0</v>
      </c>
      <c r="D163" s="17">
        <v>0</v>
      </c>
      <c r="E163" s="13"/>
    </row>
    <row r="164" spans="1:6" x14ac:dyDescent="0.2">
      <c r="A164" s="13" t="s">
        <v>162</v>
      </c>
      <c r="B164" s="13" t="s">
        <v>200</v>
      </c>
      <c r="C164" s="13">
        <v>3</v>
      </c>
      <c r="D164" s="28" t="s">
        <v>304</v>
      </c>
      <c r="E164" s="13">
        <v>1</v>
      </c>
      <c r="F164">
        <f xml:space="preserve"> COUNTA(G164:AJ164)</f>
        <v>0</v>
      </c>
    </row>
    <row r="165" spans="1:6" x14ac:dyDescent="0.2">
      <c r="A165" s="13" t="s">
        <v>162</v>
      </c>
      <c r="B165" s="13" t="s">
        <v>200</v>
      </c>
      <c r="C165" s="13">
        <v>3</v>
      </c>
      <c r="D165" s="28" t="s">
        <v>306</v>
      </c>
      <c r="E165" s="13">
        <v>2</v>
      </c>
      <c r="F165">
        <f xml:space="preserve"> COUNTA(G165:AJ165)</f>
        <v>0</v>
      </c>
    </row>
    <row r="166" spans="1:6" x14ac:dyDescent="0.2">
      <c r="A166" s="13" t="s">
        <v>162</v>
      </c>
      <c r="B166" s="13" t="s">
        <v>200</v>
      </c>
      <c r="C166" s="13">
        <v>3</v>
      </c>
      <c r="D166" s="28" t="s">
        <v>304</v>
      </c>
      <c r="E166" s="13">
        <v>3</v>
      </c>
      <c r="F166">
        <f xml:space="preserve"> COUNTA(G166:AJ166)</f>
        <v>0</v>
      </c>
    </row>
    <row r="167" spans="1:6" x14ac:dyDescent="0.2">
      <c r="A167" s="13" t="s">
        <v>162</v>
      </c>
      <c r="B167" s="13" t="s">
        <v>200</v>
      </c>
      <c r="C167" s="13">
        <v>3</v>
      </c>
      <c r="D167" s="28" t="s">
        <v>304</v>
      </c>
      <c r="E167" s="13">
        <v>4</v>
      </c>
      <c r="F167">
        <f xml:space="preserve"> COUNTA(G167:AJ167)</f>
        <v>0</v>
      </c>
    </row>
    <row r="168" spans="1:6" x14ac:dyDescent="0.2">
      <c r="A168" s="13" t="s">
        <v>162</v>
      </c>
      <c r="B168" s="13" t="s">
        <v>200</v>
      </c>
      <c r="C168" s="13">
        <v>3</v>
      </c>
      <c r="D168" s="28" t="s">
        <v>304</v>
      </c>
      <c r="E168" s="13">
        <v>5</v>
      </c>
      <c r="F168">
        <f xml:space="preserve"> COUNTA(G168:AJ168)</f>
        <v>0</v>
      </c>
    </row>
    <row r="169" spans="1:6" x14ac:dyDescent="0.2">
      <c r="A169" s="13" t="s">
        <v>162</v>
      </c>
      <c r="B169" s="13" t="s">
        <v>200</v>
      </c>
      <c r="C169" s="13">
        <v>3</v>
      </c>
      <c r="D169" s="28" t="s">
        <v>304</v>
      </c>
      <c r="E169" s="13">
        <v>6</v>
      </c>
      <c r="F169">
        <f xml:space="preserve"> COUNTA(G169:AJ169)</f>
        <v>0</v>
      </c>
    </row>
    <row r="170" spans="1:6" x14ac:dyDescent="0.2">
      <c r="A170" s="13" t="s">
        <v>162</v>
      </c>
      <c r="B170" s="13" t="s">
        <v>200</v>
      </c>
      <c r="C170" s="13">
        <v>3</v>
      </c>
      <c r="D170" s="28" t="s">
        <v>305</v>
      </c>
      <c r="E170" s="13">
        <v>7</v>
      </c>
      <c r="F170">
        <f xml:space="preserve"> COUNTA(G170:AJ170)</f>
        <v>0</v>
      </c>
    </row>
    <row r="171" spans="1:6" x14ac:dyDescent="0.2">
      <c r="A171" s="13" t="s">
        <v>162</v>
      </c>
      <c r="B171" s="13" t="s">
        <v>200</v>
      </c>
      <c r="C171" s="13">
        <v>3</v>
      </c>
      <c r="D171" s="28" t="s">
        <v>304</v>
      </c>
      <c r="E171" s="13">
        <v>8</v>
      </c>
      <c r="F171">
        <f xml:space="preserve"> COUNTA(G171:AJ171)</f>
        <v>0</v>
      </c>
    </row>
    <row r="172" spans="1:6" x14ac:dyDescent="0.2">
      <c r="A172" s="13" t="s">
        <v>162</v>
      </c>
      <c r="B172" s="13" t="s">
        <v>200</v>
      </c>
      <c r="C172" s="13">
        <v>3</v>
      </c>
      <c r="D172" s="28" t="s">
        <v>304</v>
      </c>
      <c r="E172" s="13">
        <v>9</v>
      </c>
      <c r="F172">
        <f xml:space="preserve"> COUNTA(G172:AJ172)</f>
        <v>0</v>
      </c>
    </row>
    <row r="173" spans="1:6" x14ac:dyDescent="0.2">
      <c r="A173" s="13" t="s">
        <v>162</v>
      </c>
      <c r="B173" s="13" t="s">
        <v>200</v>
      </c>
      <c r="C173" s="13">
        <v>3</v>
      </c>
      <c r="D173" s="28" t="s">
        <v>306</v>
      </c>
      <c r="E173" s="13">
        <v>10</v>
      </c>
      <c r="F173">
        <f xml:space="preserve"> COUNTA(G173:AJ173)</f>
        <v>0</v>
      </c>
    </row>
    <row r="174" spans="1:6" x14ac:dyDescent="0.2">
      <c r="A174" s="13" t="s">
        <v>162</v>
      </c>
      <c r="B174" s="13" t="s">
        <v>200</v>
      </c>
      <c r="C174" s="13">
        <v>3</v>
      </c>
      <c r="D174" s="28" t="s">
        <v>304</v>
      </c>
      <c r="E174" s="13">
        <v>11</v>
      </c>
      <c r="F174">
        <f xml:space="preserve"> COUNTA(G174:AJ174)</f>
        <v>0</v>
      </c>
    </row>
    <row r="175" spans="1:6" x14ac:dyDescent="0.2">
      <c r="A175" s="13" t="s">
        <v>162</v>
      </c>
      <c r="B175" s="13" t="s">
        <v>200</v>
      </c>
      <c r="C175" s="13">
        <v>3</v>
      </c>
      <c r="D175" s="28" t="s">
        <v>305</v>
      </c>
      <c r="E175" s="13">
        <v>12</v>
      </c>
      <c r="F175">
        <f xml:space="preserve"> COUNTA(G175:AJ175)</f>
        <v>0</v>
      </c>
    </row>
    <row r="176" spans="1:6" x14ac:dyDescent="0.2">
      <c r="A176" s="13"/>
      <c r="B176" s="13"/>
      <c r="C176" s="13"/>
      <c r="D176" s="17"/>
      <c r="E176" s="13"/>
    </row>
    <row r="177" spans="1:6" x14ac:dyDescent="0.2">
      <c r="A177" s="13" t="s">
        <v>162</v>
      </c>
      <c r="B177" s="13" t="s">
        <v>281</v>
      </c>
      <c r="C177" s="13">
        <v>0</v>
      </c>
      <c r="D177" s="17">
        <v>0</v>
      </c>
      <c r="E177" s="13"/>
    </row>
    <row r="178" spans="1:6" x14ac:dyDescent="0.2">
      <c r="A178" s="13" t="s">
        <v>162</v>
      </c>
      <c r="B178" s="13" t="s">
        <v>281</v>
      </c>
      <c r="C178" s="13">
        <v>3</v>
      </c>
      <c r="D178" s="28" t="s">
        <v>306</v>
      </c>
      <c r="E178" s="13">
        <v>1</v>
      </c>
      <c r="F178">
        <f xml:space="preserve"> COUNTA(G178:AJ178)</f>
        <v>0</v>
      </c>
    </row>
    <row r="179" spans="1:6" x14ac:dyDescent="0.2">
      <c r="A179" s="13" t="s">
        <v>162</v>
      </c>
      <c r="B179" s="13" t="s">
        <v>281</v>
      </c>
      <c r="C179" s="13">
        <v>3</v>
      </c>
      <c r="D179" s="28" t="s">
        <v>305</v>
      </c>
      <c r="E179" s="13">
        <v>2</v>
      </c>
      <c r="F179">
        <f xml:space="preserve"> COUNTA(G179:AJ179)</f>
        <v>0</v>
      </c>
    </row>
    <row r="180" spans="1:6" x14ac:dyDescent="0.2">
      <c r="A180" s="13" t="s">
        <v>162</v>
      </c>
      <c r="B180" s="13" t="s">
        <v>281</v>
      </c>
      <c r="C180" s="13">
        <v>3</v>
      </c>
      <c r="D180" s="28" t="s">
        <v>304</v>
      </c>
      <c r="E180" s="13">
        <v>3</v>
      </c>
      <c r="F180">
        <f xml:space="preserve"> COUNTA(G180:AJ180)</f>
        <v>0</v>
      </c>
    </row>
    <row r="181" spans="1:6" x14ac:dyDescent="0.2">
      <c r="A181" s="13" t="s">
        <v>162</v>
      </c>
      <c r="B181" s="13" t="s">
        <v>281</v>
      </c>
      <c r="C181" s="13">
        <v>3</v>
      </c>
      <c r="D181" s="28" t="s">
        <v>306</v>
      </c>
      <c r="E181" s="13">
        <v>4</v>
      </c>
      <c r="F181">
        <f xml:space="preserve"> COUNTA(G181:AJ181)</f>
        <v>0</v>
      </c>
    </row>
    <row r="182" spans="1:6" x14ac:dyDescent="0.2">
      <c r="A182" s="13" t="s">
        <v>162</v>
      </c>
      <c r="B182" s="13" t="s">
        <v>281</v>
      </c>
      <c r="C182" s="13">
        <v>3</v>
      </c>
      <c r="D182" s="28" t="s">
        <v>306</v>
      </c>
      <c r="E182" s="13">
        <v>5</v>
      </c>
      <c r="F182">
        <f xml:space="preserve"> COUNTA(G182:AJ182)</f>
        <v>0</v>
      </c>
    </row>
    <row r="183" spans="1:6" x14ac:dyDescent="0.2">
      <c r="A183" s="13" t="s">
        <v>162</v>
      </c>
      <c r="B183" s="13" t="s">
        <v>281</v>
      </c>
      <c r="C183" s="13">
        <v>3</v>
      </c>
      <c r="D183" s="28" t="s">
        <v>304</v>
      </c>
      <c r="E183" s="13">
        <v>6</v>
      </c>
      <c r="F183">
        <f xml:space="preserve"> COUNTA(G183:AJ183)</f>
        <v>0</v>
      </c>
    </row>
    <row r="184" spans="1:6" x14ac:dyDescent="0.2">
      <c r="A184" s="13"/>
      <c r="B184" s="13"/>
      <c r="C184" s="13"/>
      <c r="D184" s="17"/>
      <c r="E184" s="13"/>
    </row>
    <row r="185" spans="1:6" x14ac:dyDescent="0.2">
      <c r="A185" s="13" t="s">
        <v>162</v>
      </c>
      <c r="B185" s="13" t="s">
        <v>45</v>
      </c>
      <c r="C185" s="13">
        <v>0</v>
      </c>
      <c r="D185" s="17">
        <v>0</v>
      </c>
      <c r="E185" s="13"/>
    </row>
    <row r="186" spans="1:6" x14ac:dyDescent="0.2">
      <c r="A186" s="13" t="s">
        <v>162</v>
      </c>
      <c r="B186" s="13" t="s">
        <v>45</v>
      </c>
      <c r="C186" s="13">
        <v>3</v>
      </c>
      <c r="D186" s="28" t="s">
        <v>306</v>
      </c>
      <c r="E186" s="13">
        <v>1</v>
      </c>
      <c r="F186">
        <f xml:space="preserve"> COUNTA(G186:AJ186)</f>
        <v>0</v>
      </c>
    </row>
    <row r="187" spans="1:6" x14ac:dyDescent="0.2">
      <c r="A187" s="13" t="s">
        <v>162</v>
      </c>
      <c r="B187" s="13" t="s">
        <v>45</v>
      </c>
      <c r="C187" s="13">
        <v>3</v>
      </c>
      <c r="D187" s="28" t="s">
        <v>304</v>
      </c>
      <c r="E187" s="13">
        <v>2</v>
      </c>
      <c r="F187">
        <f xml:space="preserve"> COUNTA(G187:AJ187)</f>
        <v>0</v>
      </c>
    </row>
    <row r="188" spans="1:6" x14ac:dyDescent="0.2">
      <c r="A188" s="13" t="s">
        <v>162</v>
      </c>
      <c r="B188" s="13" t="s">
        <v>45</v>
      </c>
      <c r="C188" s="13">
        <v>3</v>
      </c>
      <c r="D188" s="28" t="s">
        <v>304</v>
      </c>
      <c r="E188" s="13">
        <v>3</v>
      </c>
      <c r="F188">
        <f xml:space="preserve"> COUNTA(G188:AJ188)</f>
        <v>0</v>
      </c>
    </row>
    <row r="189" spans="1:6" x14ac:dyDescent="0.2">
      <c r="A189" s="13" t="s">
        <v>162</v>
      </c>
      <c r="B189" s="13" t="s">
        <v>45</v>
      </c>
      <c r="C189" s="13">
        <v>3</v>
      </c>
      <c r="D189" s="28" t="s">
        <v>306</v>
      </c>
      <c r="E189" s="13">
        <v>4</v>
      </c>
      <c r="F189">
        <f xml:space="preserve"> COUNTA(G189:AJ189)</f>
        <v>0</v>
      </c>
    </row>
    <row r="190" spans="1:6" x14ac:dyDescent="0.2">
      <c r="A190" s="13" t="s">
        <v>162</v>
      </c>
      <c r="B190" s="13" t="s">
        <v>45</v>
      </c>
      <c r="C190" s="13">
        <v>3</v>
      </c>
      <c r="D190" s="28" t="s">
        <v>304</v>
      </c>
      <c r="E190" s="13">
        <v>5</v>
      </c>
      <c r="F190">
        <f xml:space="preserve"> COUNTA(G190:AJ190)</f>
        <v>0</v>
      </c>
    </row>
    <row r="191" spans="1:6" x14ac:dyDescent="0.2">
      <c r="A191" s="13" t="s">
        <v>162</v>
      </c>
      <c r="B191" s="13" t="s">
        <v>45</v>
      </c>
      <c r="C191" s="13">
        <v>3</v>
      </c>
      <c r="D191" s="28" t="s">
        <v>306</v>
      </c>
      <c r="E191" s="13">
        <v>6</v>
      </c>
      <c r="F191">
        <f xml:space="preserve"> COUNTA(G191:AJ191)</f>
        <v>0</v>
      </c>
    </row>
    <row r="192" spans="1:6" x14ac:dyDescent="0.2">
      <c r="A192" s="13" t="s">
        <v>162</v>
      </c>
      <c r="B192" s="13" t="s">
        <v>45</v>
      </c>
      <c r="C192" s="13">
        <v>3</v>
      </c>
      <c r="D192" s="28" t="s">
        <v>305</v>
      </c>
      <c r="E192" s="13">
        <v>7</v>
      </c>
      <c r="F192">
        <f xml:space="preserve"> COUNTA(G192:AJ192)</f>
        <v>0</v>
      </c>
    </row>
    <row r="193" spans="1:6" x14ac:dyDescent="0.2">
      <c r="A193" s="13"/>
      <c r="B193" s="13"/>
      <c r="C193" s="13"/>
      <c r="D193" s="28"/>
      <c r="E193" s="13"/>
    </row>
    <row r="194" spans="1:6" x14ac:dyDescent="0.2">
      <c r="A194" s="13" t="s">
        <v>162</v>
      </c>
      <c r="B194" s="13" t="s">
        <v>1319</v>
      </c>
      <c r="C194" s="13">
        <v>0</v>
      </c>
      <c r="D194" s="28">
        <v>0</v>
      </c>
      <c r="E194" s="13"/>
    </row>
    <row r="195" spans="1:6" x14ac:dyDescent="0.2">
      <c r="A195" s="13" t="s">
        <v>162</v>
      </c>
      <c r="B195" s="13" t="s">
        <v>1319</v>
      </c>
      <c r="C195" s="13">
        <v>3</v>
      </c>
      <c r="D195" s="28" t="s">
        <v>304</v>
      </c>
      <c r="E195" s="13">
        <v>1</v>
      </c>
      <c r="F195">
        <f xml:space="preserve"> COUNTA(G195:AJ195)</f>
        <v>0</v>
      </c>
    </row>
    <row r="196" spans="1:6" x14ac:dyDescent="0.2">
      <c r="A196" s="13" t="s">
        <v>162</v>
      </c>
      <c r="B196" s="13" t="s">
        <v>1319</v>
      </c>
      <c r="C196" s="13">
        <v>3</v>
      </c>
      <c r="D196" s="28" t="s">
        <v>305</v>
      </c>
      <c r="E196" s="13">
        <v>2</v>
      </c>
      <c r="F196">
        <f xml:space="preserve"> COUNTA(G196:AJ196)</f>
        <v>0</v>
      </c>
    </row>
    <row r="197" spans="1:6" x14ac:dyDescent="0.2">
      <c r="A197" s="13" t="s">
        <v>162</v>
      </c>
      <c r="B197" s="13" t="s">
        <v>1319</v>
      </c>
      <c r="C197" s="13">
        <v>3</v>
      </c>
      <c r="D197" s="28" t="s">
        <v>305</v>
      </c>
      <c r="E197" s="13">
        <v>3</v>
      </c>
      <c r="F197">
        <f xml:space="preserve"> COUNTA(G197:AJ197)</f>
        <v>0</v>
      </c>
    </row>
    <row r="198" spans="1:6" x14ac:dyDescent="0.2">
      <c r="A198" s="13" t="s">
        <v>162</v>
      </c>
      <c r="B198" s="13" t="s">
        <v>1319</v>
      </c>
      <c r="C198" s="13">
        <v>3</v>
      </c>
      <c r="D198" s="28" t="s">
        <v>305</v>
      </c>
      <c r="E198" s="13">
        <v>4</v>
      </c>
      <c r="F198">
        <f xml:space="preserve"> COUNTA(G198:AJ198)</f>
        <v>0</v>
      </c>
    </row>
    <row r="199" spans="1:6" x14ac:dyDescent="0.2">
      <c r="A199" s="13"/>
      <c r="B199" s="13"/>
      <c r="C199" s="13"/>
      <c r="D199" s="17"/>
      <c r="E199" s="13"/>
    </row>
    <row r="200" spans="1:6" x14ac:dyDescent="0.2">
      <c r="A200" s="13" t="s">
        <v>139</v>
      </c>
      <c r="B200" s="13" t="s">
        <v>43</v>
      </c>
      <c r="C200" s="13">
        <v>4</v>
      </c>
      <c r="D200" s="17">
        <v>0</v>
      </c>
      <c r="E200" s="13"/>
    </row>
    <row r="201" spans="1:6" x14ac:dyDescent="0.2">
      <c r="A201" s="13" t="s">
        <v>139</v>
      </c>
      <c r="B201" s="13" t="s">
        <v>43</v>
      </c>
      <c r="C201" s="13">
        <v>1</v>
      </c>
      <c r="D201" s="13" t="s">
        <v>304</v>
      </c>
      <c r="E201" s="13">
        <v>1</v>
      </c>
      <c r="F201">
        <f xml:space="preserve"> COUNTA(G201:AJ201)</f>
        <v>0</v>
      </c>
    </row>
    <row r="202" spans="1:6" x14ac:dyDescent="0.2">
      <c r="A202" s="13" t="s">
        <v>139</v>
      </c>
      <c r="B202" s="13" t="s">
        <v>43</v>
      </c>
      <c r="C202" s="13">
        <v>1</v>
      </c>
      <c r="D202" s="13" t="s">
        <v>305</v>
      </c>
      <c r="E202" s="13">
        <v>2</v>
      </c>
      <c r="F202">
        <f xml:space="preserve"> COUNTA(G202:AJ202)</f>
        <v>0</v>
      </c>
    </row>
    <row r="203" spans="1:6" x14ac:dyDescent="0.2">
      <c r="A203" s="13" t="s">
        <v>139</v>
      </c>
      <c r="B203" s="13" t="s">
        <v>43</v>
      </c>
      <c r="C203" s="13">
        <v>1</v>
      </c>
      <c r="D203" s="13" t="s">
        <v>306</v>
      </c>
      <c r="E203" s="13">
        <v>3</v>
      </c>
      <c r="F203">
        <f xml:space="preserve"> COUNTA(G203:AJ203)</f>
        <v>0</v>
      </c>
    </row>
    <row r="204" spans="1:6" x14ac:dyDescent="0.2">
      <c r="A204" s="13"/>
      <c r="B204" s="13"/>
      <c r="C204" s="13"/>
      <c r="D204" s="13"/>
      <c r="E204" s="13"/>
    </row>
    <row r="205" spans="1:6" x14ac:dyDescent="0.2">
      <c r="A205" s="13" t="s">
        <v>139</v>
      </c>
      <c r="B205" s="13" t="s">
        <v>67</v>
      </c>
      <c r="C205" s="13">
        <v>9</v>
      </c>
      <c r="D205" s="13">
        <v>0</v>
      </c>
      <c r="E205" s="13"/>
    </row>
    <row r="206" spans="1:6" x14ac:dyDescent="0.2">
      <c r="A206" s="13" t="s">
        <v>139</v>
      </c>
      <c r="B206" s="13" t="s">
        <v>67</v>
      </c>
      <c r="C206" s="13">
        <v>1</v>
      </c>
      <c r="D206" s="28" t="s">
        <v>305</v>
      </c>
      <c r="E206" s="13">
        <v>1</v>
      </c>
      <c r="F206">
        <f xml:space="preserve"> COUNTA(G206:AJ206)</f>
        <v>0</v>
      </c>
    </row>
    <row r="207" spans="1:6" x14ac:dyDescent="0.2">
      <c r="A207" s="13" t="s">
        <v>139</v>
      </c>
      <c r="B207" s="13" t="s">
        <v>67</v>
      </c>
      <c r="C207" s="13">
        <v>1</v>
      </c>
      <c r="D207" s="28" t="s">
        <v>305</v>
      </c>
      <c r="E207" s="13">
        <v>2</v>
      </c>
      <c r="F207">
        <f xml:space="preserve"> COUNTA(G207:AJ207)</f>
        <v>0</v>
      </c>
    </row>
    <row r="208" spans="1:6" x14ac:dyDescent="0.2">
      <c r="A208" s="13" t="s">
        <v>139</v>
      </c>
      <c r="B208" s="13" t="s">
        <v>67</v>
      </c>
      <c r="C208" s="13">
        <v>1</v>
      </c>
      <c r="D208" s="28" t="s">
        <v>305</v>
      </c>
      <c r="E208" s="13">
        <v>3</v>
      </c>
      <c r="F208">
        <f xml:space="preserve"> COUNTA(G208:AJ208)</f>
        <v>0</v>
      </c>
    </row>
    <row r="209" spans="1:6" x14ac:dyDescent="0.2">
      <c r="A209" s="13" t="s">
        <v>139</v>
      </c>
      <c r="B209" s="13" t="s">
        <v>67</v>
      </c>
      <c r="C209" s="13">
        <v>1</v>
      </c>
      <c r="D209" s="28" t="s">
        <v>305</v>
      </c>
      <c r="E209" s="13">
        <v>4</v>
      </c>
      <c r="F209">
        <f xml:space="preserve"> COUNTA(G209:AJ209)</f>
        <v>0</v>
      </c>
    </row>
    <row r="210" spans="1:6" x14ac:dyDescent="0.2">
      <c r="A210" s="13" t="s">
        <v>139</v>
      </c>
      <c r="B210" s="13" t="s">
        <v>67</v>
      </c>
      <c r="C210" s="13">
        <v>1</v>
      </c>
      <c r="D210" s="28" t="s">
        <v>305</v>
      </c>
      <c r="E210" s="13">
        <v>5</v>
      </c>
      <c r="F210">
        <f xml:space="preserve"> COUNTA(G210:AJ210)</f>
        <v>0</v>
      </c>
    </row>
    <row r="211" spans="1:6" x14ac:dyDescent="0.2">
      <c r="A211" s="13" t="s">
        <v>139</v>
      </c>
      <c r="B211" s="13" t="s">
        <v>67</v>
      </c>
      <c r="C211" s="13">
        <v>1</v>
      </c>
      <c r="D211" s="28" t="s">
        <v>304</v>
      </c>
      <c r="E211" s="13">
        <v>6</v>
      </c>
      <c r="F211">
        <f xml:space="preserve"> COUNTA(G211:AJ211)</f>
        <v>0</v>
      </c>
    </row>
    <row r="212" spans="1:6" x14ac:dyDescent="0.2">
      <c r="A212" s="13"/>
      <c r="B212" s="13"/>
      <c r="C212" s="13"/>
      <c r="D212" s="13"/>
      <c r="E212" s="13"/>
    </row>
    <row r="213" spans="1:6" x14ac:dyDescent="0.2">
      <c r="A213" s="13" t="s">
        <v>139</v>
      </c>
      <c r="B213" s="13" t="s">
        <v>18</v>
      </c>
      <c r="C213" s="13">
        <v>10</v>
      </c>
      <c r="D213" s="13">
        <v>1</v>
      </c>
      <c r="E213" s="13"/>
    </row>
    <row r="214" spans="1:6" x14ac:dyDescent="0.2">
      <c r="A214" s="13" t="s">
        <v>139</v>
      </c>
      <c r="B214" s="13" t="s">
        <v>18</v>
      </c>
      <c r="C214" s="13">
        <v>1</v>
      </c>
      <c r="D214" s="28" t="s">
        <v>304</v>
      </c>
      <c r="E214" s="13">
        <v>1</v>
      </c>
      <c r="F214">
        <f xml:space="preserve"> COUNTA(G214:AJ214)</f>
        <v>0</v>
      </c>
    </row>
    <row r="215" spans="1:6" x14ac:dyDescent="0.2">
      <c r="A215" s="13" t="s">
        <v>139</v>
      </c>
      <c r="B215" s="13" t="s">
        <v>18</v>
      </c>
      <c r="C215" s="13">
        <v>1</v>
      </c>
      <c r="D215" s="28" t="s">
        <v>305</v>
      </c>
      <c r="E215" s="13">
        <v>2</v>
      </c>
      <c r="F215">
        <f xml:space="preserve"> COUNTA(G215:AJ215)</f>
        <v>0</v>
      </c>
    </row>
    <row r="216" spans="1:6" x14ac:dyDescent="0.2">
      <c r="A216" s="13" t="s">
        <v>139</v>
      </c>
      <c r="B216" s="13" t="s">
        <v>18</v>
      </c>
      <c r="C216" s="13">
        <v>1</v>
      </c>
      <c r="D216" s="28" t="s">
        <v>305</v>
      </c>
      <c r="E216" s="13">
        <v>3</v>
      </c>
      <c r="F216">
        <f xml:space="preserve"> COUNTA(G216:AJ216)</f>
        <v>0</v>
      </c>
    </row>
    <row r="217" spans="1:6" x14ac:dyDescent="0.2">
      <c r="A217" s="13" t="s">
        <v>139</v>
      </c>
      <c r="B217" s="13" t="s">
        <v>18</v>
      </c>
      <c r="C217" s="13">
        <v>1</v>
      </c>
      <c r="D217" s="28" t="s">
        <v>306</v>
      </c>
      <c r="E217" s="13">
        <v>4</v>
      </c>
      <c r="F217">
        <f xml:space="preserve"> COUNTA(G217:AJ217)</f>
        <v>0</v>
      </c>
    </row>
    <row r="218" spans="1:6" x14ac:dyDescent="0.2">
      <c r="A218" s="13" t="s">
        <v>139</v>
      </c>
      <c r="B218" s="13" t="s">
        <v>18</v>
      </c>
      <c r="C218" s="13">
        <v>1</v>
      </c>
      <c r="D218" s="28" t="s">
        <v>306</v>
      </c>
      <c r="E218" s="13">
        <v>5</v>
      </c>
      <c r="F218">
        <f xml:space="preserve"> COUNTA(G218:AJ218)</f>
        <v>0</v>
      </c>
    </row>
    <row r="219" spans="1:6" x14ac:dyDescent="0.2">
      <c r="A219" s="13" t="s">
        <v>139</v>
      </c>
      <c r="B219" s="13" t="s">
        <v>18</v>
      </c>
      <c r="C219" s="13">
        <v>1</v>
      </c>
      <c r="D219" s="28" t="s">
        <v>306</v>
      </c>
      <c r="E219" s="13">
        <v>6</v>
      </c>
      <c r="F219">
        <f xml:space="preserve"> COUNTA(G219:AJ219)</f>
        <v>0</v>
      </c>
    </row>
    <row r="220" spans="1:6" x14ac:dyDescent="0.2">
      <c r="A220" s="13" t="s">
        <v>139</v>
      </c>
      <c r="B220" s="13" t="s">
        <v>18</v>
      </c>
      <c r="C220" s="13">
        <v>2</v>
      </c>
      <c r="D220" s="28" t="s">
        <v>304</v>
      </c>
      <c r="E220" s="13">
        <v>7</v>
      </c>
      <c r="F220">
        <f xml:space="preserve"> COUNTA(G220:AJ220)</f>
        <v>0</v>
      </c>
    </row>
    <row r="221" spans="1:6" x14ac:dyDescent="0.2">
      <c r="A221" s="13"/>
      <c r="B221" s="13"/>
      <c r="C221" s="13"/>
      <c r="D221" s="13"/>
      <c r="E221" s="13"/>
    </row>
    <row r="222" spans="1:6" x14ac:dyDescent="0.2">
      <c r="A222" s="13" t="s">
        <v>139</v>
      </c>
      <c r="B222" s="13" t="s">
        <v>197</v>
      </c>
      <c r="C222" s="13">
        <v>5</v>
      </c>
      <c r="D222" s="13">
        <v>0</v>
      </c>
      <c r="E222" s="13"/>
    </row>
    <row r="223" spans="1:6" x14ac:dyDescent="0.2">
      <c r="A223" s="13" t="s">
        <v>139</v>
      </c>
      <c r="B223" s="13" t="s">
        <v>197</v>
      </c>
      <c r="C223" s="13">
        <v>1</v>
      </c>
      <c r="D223" s="13" t="s">
        <v>305</v>
      </c>
      <c r="E223" s="13">
        <v>1</v>
      </c>
      <c r="F223">
        <f xml:space="preserve"> COUNTA(G223:AJ223)</f>
        <v>0</v>
      </c>
    </row>
    <row r="224" spans="1:6" x14ac:dyDescent="0.2">
      <c r="A224" s="13" t="s">
        <v>139</v>
      </c>
      <c r="B224" s="13" t="s">
        <v>197</v>
      </c>
      <c r="C224" s="13">
        <v>1</v>
      </c>
      <c r="D224" s="13" t="s">
        <v>305</v>
      </c>
      <c r="E224" s="13">
        <v>2</v>
      </c>
      <c r="F224">
        <f xml:space="preserve"> COUNTA(G224:AJ224)</f>
        <v>0</v>
      </c>
    </row>
    <row r="225" spans="1:6" x14ac:dyDescent="0.2">
      <c r="A225" s="13" t="s">
        <v>139</v>
      </c>
      <c r="B225" s="13" t="s">
        <v>197</v>
      </c>
      <c r="C225" s="13">
        <v>1</v>
      </c>
      <c r="D225" s="13" t="s">
        <v>305</v>
      </c>
      <c r="E225" s="13">
        <v>3</v>
      </c>
      <c r="F225">
        <f xml:space="preserve"> COUNTA(G225:AJ225)</f>
        <v>0</v>
      </c>
    </row>
    <row r="226" spans="1:6" x14ac:dyDescent="0.2">
      <c r="A226" s="13" t="s">
        <v>139</v>
      </c>
      <c r="B226" s="13" t="s">
        <v>197</v>
      </c>
      <c r="C226" s="13">
        <v>1</v>
      </c>
      <c r="D226" s="13" t="s">
        <v>305</v>
      </c>
      <c r="E226" s="13">
        <v>4</v>
      </c>
      <c r="F226">
        <f xml:space="preserve"> COUNTA(G226:AJ226)</f>
        <v>0</v>
      </c>
    </row>
    <row r="227" spans="1:6" x14ac:dyDescent="0.2">
      <c r="A227" s="13" t="s">
        <v>139</v>
      </c>
      <c r="B227" s="13" t="s">
        <v>197</v>
      </c>
      <c r="C227" s="13">
        <v>1</v>
      </c>
      <c r="D227" s="13" t="s">
        <v>305</v>
      </c>
      <c r="E227" s="13">
        <v>5</v>
      </c>
      <c r="F227">
        <f xml:space="preserve"> COUNTA(G227:AJ227)</f>
        <v>0</v>
      </c>
    </row>
    <row r="228" spans="1:6" x14ac:dyDescent="0.2">
      <c r="A228" s="13" t="s">
        <v>139</v>
      </c>
      <c r="B228" s="13" t="s">
        <v>197</v>
      </c>
      <c r="C228" s="13">
        <v>1</v>
      </c>
      <c r="D228" s="13" t="s">
        <v>305</v>
      </c>
      <c r="E228" s="13">
        <v>6</v>
      </c>
      <c r="F228">
        <f xml:space="preserve"> COUNTA(G228:AJ228)</f>
        <v>0</v>
      </c>
    </row>
    <row r="229" spans="1:6" x14ac:dyDescent="0.2">
      <c r="A229" s="13" t="s">
        <v>139</v>
      </c>
      <c r="B229" s="13" t="s">
        <v>197</v>
      </c>
      <c r="C229" s="13">
        <v>1</v>
      </c>
      <c r="D229" s="13" t="s">
        <v>305</v>
      </c>
      <c r="E229" s="13">
        <v>7</v>
      </c>
      <c r="F229">
        <f xml:space="preserve"> COUNTA(G229:AJ229)</f>
        <v>0</v>
      </c>
    </row>
    <row r="230" spans="1:6" x14ac:dyDescent="0.2">
      <c r="A230" s="13"/>
      <c r="B230" s="13"/>
      <c r="C230" s="13"/>
      <c r="D230" s="13"/>
      <c r="E230" s="13"/>
    </row>
    <row r="231" spans="1:6" x14ac:dyDescent="0.2">
      <c r="A231" s="13" t="s">
        <v>139</v>
      </c>
      <c r="B231" s="13" t="s">
        <v>223</v>
      </c>
      <c r="C231" s="13">
        <v>3</v>
      </c>
      <c r="D231" s="13">
        <v>1</v>
      </c>
      <c r="E231" s="13"/>
    </row>
    <row r="232" spans="1:6" x14ac:dyDescent="0.2">
      <c r="A232" s="13" t="s">
        <v>139</v>
      </c>
      <c r="B232" s="13" t="s">
        <v>223</v>
      </c>
      <c r="C232" s="13">
        <v>1</v>
      </c>
      <c r="D232" s="13" t="s">
        <v>304</v>
      </c>
      <c r="E232" s="13">
        <v>1</v>
      </c>
      <c r="F232">
        <f xml:space="preserve"> COUNTA(G232:AJ232)</f>
        <v>0</v>
      </c>
    </row>
    <row r="233" spans="1:6" x14ac:dyDescent="0.2">
      <c r="A233" s="13" t="s">
        <v>139</v>
      </c>
      <c r="B233" s="13" t="s">
        <v>223</v>
      </c>
      <c r="C233" s="13">
        <v>1</v>
      </c>
      <c r="D233" s="13" t="s">
        <v>305</v>
      </c>
      <c r="E233" s="13">
        <v>2</v>
      </c>
      <c r="F233">
        <f xml:space="preserve"> COUNTA(G233:AJ233)</f>
        <v>0</v>
      </c>
    </row>
    <row r="234" spans="1:6" x14ac:dyDescent="0.2">
      <c r="A234" s="13" t="s">
        <v>139</v>
      </c>
      <c r="B234" s="13" t="s">
        <v>223</v>
      </c>
      <c r="C234" s="13">
        <v>1</v>
      </c>
      <c r="D234" s="13" t="s">
        <v>305</v>
      </c>
      <c r="E234" s="13">
        <v>3</v>
      </c>
      <c r="F234">
        <f xml:space="preserve"> COUNTA(G234:AJ234)</f>
        <v>0</v>
      </c>
    </row>
    <row r="235" spans="1:6" x14ac:dyDescent="0.2">
      <c r="A235" s="13" t="s">
        <v>139</v>
      </c>
      <c r="B235" s="13" t="s">
        <v>223</v>
      </c>
      <c r="C235" s="13">
        <v>1</v>
      </c>
      <c r="D235" s="13" t="s">
        <v>305</v>
      </c>
      <c r="E235" s="13">
        <v>4</v>
      </c>
      <c r="F235">
        <f xml:space="preserve"> COUNTA(G235:AJ235)</f>
        <v>0</v>
      </c>
    </row>
    <row r="236" spans="1:6" x14ac:dyDescent="0.2">
      <c r="A236" s="13" t="s">
        <v>139</v>
      </c>
      <c r="B236" s="13" t="s">
        <v>223</v>
      </c>
      <c r="C236" s="13">
        <v>2</v>
      </c>
      <c r="D236" s="13" t="s">
        <v>305</v>
      </c>
      <c r="E236" s="13">
        <v>5</v>
      </c>
      <c r="F236">
        <f xml:space="preserve"> COUNTA(G236:AJ236)</f>
        <v>0</v>
      </c>
    </row>
    <row r="237" spans="1:6" x14ac:dyDescent="0.2">
      <c r="A237" s="13" t="s">
        <v>139</v>
      </c>
      <c r="B237" s="13" t="s">
        <v>223</v>
      </c>
      <c r="C237" s="13">
        <v>2</v>
      </c>
      <c r="D237" s="13" t="s">
        <v>305</v>
      </c>
      <c r="E237" s="13">
        <v>6</v>
      </c>
      <c r="F237">
        <f xml:space="preserve"> COUNTA(G237:AJ237)</f>
        <v>0</v>
      </c>
    </row>
    <row r="238" spans="1:6" x14ac:dyDescent="0.2">
      <c r="A238" s="13"/>
      <c r="B238" s="13"/>
      <c r="C238" s="13"/>
      <c r="D238" s="13"/>
      <c r="E238" s="13"/>
    </row>
    <row r="239" spans="1:6" x14ac:dyDescent="0.2">
      <c r="A239" s="13" t="s">
        <v>139</v>
      </c>
      <c r="B239" s="13" t="s">
        <v>37</v>
      </c>
      <c r="C239" s="13">
        <v>6</v>
      </c>
      <c r="D239" s="13">
        <v>2</v>
      </c>
      <c r="E239" s="13"/>
    </row>
    <row r="240" spans="1:6" x14ac:dyDescent="0.2">
      <c r="A240" s="13" t="s">
        <v>139</v>
      </c>
      <c r="B240" s="13" t="s">
        <v>37</v>
      </c>
      <c r="C240" s="13">
        <v>1</v>
      </c>
      <c r="D240" s="13" t="s">
        <v>305</v>
      </c>
      <c r="E240" s="13">
        <v>1</v>
      </c>
      <c r="F240">
        <f xml:space="preserve"> COUNTA(G240:AJ240)</f>
        <v>0</v>
      </c>
    </row>
    <row r="241" spans="1:6" x14ac:dyDescent="0.2">
      <c r="A241" s="13" t="s">
        <v>139</v>
      </c>
      <c r="B241" s="13" t="s">
        <v>37</v>
      </c>
      <c r="C241" s="13">
        <v>1</v>
      </c>
      <c r="D241" s="13" t="s">
        <v>305</v>
      </c>
      <c r="E241" s="13">
        <v>2</v>
      </c>
      <c r="F241">
        <f xml:space="preserve"> COUNTA(G241:AJ241)</f>
        <v>0</v>
      </c>
    </row>
    <row r="242" spans="1:6" x14ac:dyDescent="0.2">
      <c r="A242" s="13" t="s">
        <v>139</v>
      </c>
      <c r="B242" s="13" t="s">
        <v>37</v>
      </c>
      <c r="C242" s="13">
        <v>1</v>
      </c>
      <c r="D242" s="13" t="s">
        <v>305</v>
      </c>
      <c r="E242" s="13">
        <v>3</v>
      </c>
      <c r="F242">
        <f xml:space="preserve"> COUNTA(G242:AJ242)</f>
        <v>0</v>
      </c>
    </row>
    <row r="243" spans="1:6" x14ac:dyDescent="0.2">
      <c r="A243" s="13" t="s">
        <v>139</v>
      </c>
      <c r="B243" s="13" t="s">
        <v>37</v>
      </c>
      <c r="C243" s="13">
        <v>1</v>
      </c>
      <c r="D243" s="13" t="s">
        <v>305</v>
      </c>
      <c r="E243" s="13">
        <v>4</v>
      </c>
      <c r="F243">
        <f xml:space="preserve"> COUNTA(G243:AJ243)</f>
        <v>0</v>
      </c>
    </row>
    <row r="244" spans="1:6" x14ac:dyDescent="0.2">
      <c r="A244" s="13" t="s">
        <v>139</v>
      </c>
      <c r="B244" s="13" t="s">
        <v>37</v>
      </c>
      <c r="C244" s="13">
        <v>1</v>
      </c>
      <c r="D244" s="13" t="s">
        <v>305</v>
      </c>
      <c r="E244" s="13">
        <v>5</v>
      </c>
      <c r="F244">
        <f xml:space="preserve"> COUNTA(G244:AJ244)</f>
        <v>0</v>
      </c>
    </row>
    <row r="245" spans="1:6" x14ac:dyDescent="0.2">
      <c r="A245" s="13" t="s">
        <v>139</v>
      </c>
      <c r="B245" s="13" t="s">
        <v>37</v>
      </c>
      <c r="C245" s="13">
        <v>1</v>
      </c>
      <c r="D245" s="13" t="s">
        <v>305</v>
      </c>
      <c r="E245" s="13">
        <v>6</v>
      </c>
      <c r="F245">
        <f xml:space="preserve"> COUNTA(G245:AJ245)</f>
        <v>0</v>
      </c>
    </row>
    <row r="246" spans="1:6" x14ac:dyDescent="0.2">
      <c r="A246" s="13" t="s">
        <v>139</v>
      </c>
      <c r="B246" s="13" t="s">
        <v>37</v>
      </c>
      <c r="C246" s="13">
        <v>2</v>
      </c>
      <c r="D246" s="13" t="s">
        <v>305</v>
      </c>
      <c r="E246" s="13">
        <v>7</v>
      </c>
      <c r="F246">
        <f xml:space="preserve"> COUNTA(G246:AJ246)</f>
        <v>0</v>
      </c>
    </row>
    <row r="247" spans="1:6" x14ac:dyDescent="0.2">
      <c r="A247" s="13"/>
      <c r="B247" s="13"/>
      <c r="C247" s="13"/>
      <c r="D247" s="13"/>
      <c r="E247" s="13"/>
    </row>
    <row r="248" spans="1:6" x14ac:dyDescent="0.2">
      <c r="A248" s="13" t="s">
        <v>149</v>
      </c>
      <c r="B248" s="13" t="s">
        <v>227</v>
      </c>
      <c r="C248" s="13">
        <v>2</v>
      </c>
      <c r="D248" s="13">
        <v>1</v>
      </c>
      <c r="E248" s="13"/>
    </row>
    <row r="249" spans="1:6" x14ac:dyDescent="0.2">
      <c r="A249" s="13" t="s">
        <v>149</v>
      </c>
      <c r="B249" s="13" t="s">
        <v>227</v>
      </c>
      <c r="C249" s="13">
        <v>1</v>
      </c>
      <c r="D249" s="28" t="s">
        <v>304</v>
      </c>
      <c r="E249" s="13">
        <v>1</v>
      </c>
      <c r="F249">
        <f xml:space="preserve"> COUNTA(G249:AJ249)</f>
        <v>0</v>
      </c>
    </row>
    <row r="250" spans="1:6" x14ac:dyDescent="0.2">
      <c r="A250" s="13" t="s">
        <v>149</v>
      </c>
      <c r="B250" s="13" t="s">
        <v>227</v>
      </c>
      <c r="C250" s="13">
        <v>1</v>
      </c>
      <c r="D250" s="28" t="s">
        <v>304</v>
      </c>
      <c r="E250" s="13">
        <v>2</v>
      </c>
      <c r="F250">
        <f xml:space="preserve"> COUNTA(G250:AJ250)</f>
        <v>0</v>
      </c>
    </row>
    <row r="251" spans="1:6" x14ac:dyDescent="0.2">
      <c r="A251" s="13" t="s">
        <v>149</v>
      </c>
      <c r="B251" s="13" t="s">
        <v>227</v>
      </c>
      <c r="C251" s="13">
        <v>1</v>
      </c>
      <c r="D251" s="28" t="s">
        <v>304</v>
      </c>
      <c r="E251" s="13">
        <v>3</v>
      </c>
      <c r="F251">
        <f xml:space="preserve"> COUNTA(G251:AJ251)</f>
        <v>0</v>
      </c>
    </row>
    <row r="252" spans="1:6" x14ac:dyDescent="0.2">
      <c r="A252" s="13" t="s">
        <v>149</v>
      </c>
      <c r="B252" s="13" t="s">
        <v>227</v>
      </c>
      <c r="C252" s="13">
        <v>1</v>
      </c>
      <c r="D252" s="28" t="s">
        <v>305</v>
      </c>
      <c r="E252" s="13">
        <v>4</v>
      </c>
      <c r="F252">
        <f xml:space="preserve"> COUNTA(G252:AJ252)</f>
        <v>0</v>
      </c>
    </row>
    <row r="253" spans="1:6" x14ac:dyDescent="0.2">
      <c r="A253" s="13" t="s">
        <v>149</v>
      </c>
      <c r="B253" s="13" t="s">
        <v>227</v>
      </c>
      <c r="C253" s="13">
        <v>1</v>
      </c>
      <c r="D253" s="28" t="s">
        <v>304</v>
      </c>
      <c r="E253" s="13">
        <v>5</v>
      </c>
      <c r="F253">
        <f xml:space="preserve"> COUNTA(G253:AJ253)</f>
        <v>0</v>
      </c>
    </row>
    <row r="254" spans="1:6" x14ac:dyDescent="0.2">
      <c r="A254" s="13" t="s">
        <v>149</v>
      </c>
      <c r="B254" s="13" t="s">
        <v>227</v>
      </c>
      <c r="C254" s="13">
        <v>2</v>
      </c>
      <c r="D254" s="28" t="s">
        <v>304</v>
      </c>
      <c r="E254" s="13">
        <v>6</v>
      </c>
      <c r="F254">
        <f xml:space="preserve"> COUNTA(G254:AJ254)</f>
        <v>0</v>
      </c>
    </row>
    <row r="255" spans="1:6" x14ac:dyDescent="0.2">
      <c r="A255" s="13" t="s">
        <v>149</v>
      </c>
      <c r="B255" s="13" t="s">
        <v>227</v>
      </c>
      <c r="C255" s="13">
        <v>2</v>
      </c>
      <c r="D255" s="28" t="s">
        <v>304</v>
      </c>
      <c r="E255" s="13">
        <v>7</v>
      </c>
      <c r="F255">
        <f xml:space="preserve"> COUNTA(G255:AJ255)</f>
        <v>0</v>
      </c>
    </row>
    <row r="256" spans="1:6" x14ac:dyDescent="0.2">
      <c r="A256" s="13" t="s">
        <v>149</v>
      </c>
      <c r="B256" s="13" t="s">
        <v>227</v>
      </c>
      <c r="C256" s="13">
        <v>3</v>
      </c>
      <c r="D256" s="28" t="s">
        <v>304</v>
      </c>
      <c r="E256" s="13">
        <v>8</v>
      </c>
      <c r="F256">
        <f xml:space="preserve"> COUNTA(G256:AJ256)</f>
        <v>0</v>
      </c>
    </row>
    <row r="257" spans="1:6" x14ac:dyDescent="0.2">
      <c r="A257" s="13" t="s">
        <v>149</v>
      </c>
      <c r="B257" s="13" t="s">
        <v>227</v>
      </c>
      <c r="C257" s="13">
        <v>3</v>
      </c>
      <c r="D257" s="28" t="s">
        <v>304</v>
      </c>
      <c r="E257" s="13">
        <v>9</v>
      </c>
      <c r="F257">
        <f xml:space="preserve"> COUNTA(G257:AJ257)</f>
        <v>0</v>
      </c>
    </row>
    <row r="258" spans="1:6" x14ac:dyDescent="0.2">
      <c r="A258" s="13"/>
      <c r="B258" s="13"/>
      <c r="C258" s="13"/>
      <c r="D258" s="13"/>
      <c r="E258" s="13"/>
    </row>
    <row r="259" spans="1:6" x14ac:dyDescent="0.2">
      <c r="A259" s="13" t="s">
        <v>149</v>
      </c>
      <c r="B259" s="13" t="s">
        <v>11</v>
      </c>
      <c r="C259" s="13">
        <v>0</v>
      </c>
      <c r="D259" s="13">
        <v>0</v>
      </c>
      <c r="E259" s="13"/>
    </row>
    <row r="260" spans="1:6" x14ac:dyDescent="0.2">
      <c r="A260" s="13" t="s">
        <v>149</v>
      </c>
      <c r="B260" s="13" t="s">
        <v>11</v>
      </c>
      <c r="C260" s="13">
        <v>3</v>
      </c>
      <c r="D260" s="28" t="s">
        <v>304</v>
      </c>
      <c r="E260" s="13">
        <v>1</v>
      </c>
      <c r="F260">
        <f xml:space="preserve"> COUNTA(G260:AJ260)</f>
        <v>0</v>
      </c>
    </row>
    <row r="261" spans="1:6" x14ac:dyDescent="0.2">
      <c r="A261" s="13" t="s">
        <v>149</v>
      </c>
      <c r="B261" s="13" t="s">
        <v>11</v>
      </c>
      <c r="C261" s="13">
        <v>3</v>
      </c>
      <c r="D261" s="28" t="s">
        <v>304</v>
      </c>
      <c r="E261" s="13">
        <v>2</v>
      </c>
      <c r="F261">
        <f xml:space="preserve"> COUNTA(G261:AJ261)</f>
        <v>0</v>
      </c>
    </row>
    <row r="262" spans="1:6" x14ac:dyDescent="0.2">
      <c r="A262" s="13" t="s">
        <v>149</v>
      </c>
      <c r="B262" s="13" t="s">
        <v>11</v>
      </c>
      <c r="C262" s="13">
        <v>3</v>
      </c>
      <c r="D262" s="28" t="s">
        <v>305</v>
      </c>
      <c r="E262" s="13">
        <v>3</v>
      </c>
      <c r="F262">
        <f xml:space="preserve"> COUNTA(G262:AJ262)</f>
        <v>0</v>
      </c>
    </row>
    <row r="263" spans="1:6" x14ac:dyDescent="0.2">
      <c r="A263" s="13" t="s">
        <v>149</v>
      </c>
      <c r="B263" s="13" t="s">
        <v>11</v>
      </c>
      <c r="C263" s="13">
        <v>3</v>
      </c>
      <c r="D263" s="28" t="s">
        <v>305</v>
      </c>
      <c r="E263" s="13">
        <v>4</v>
      </c>
      <c r="F263">
        <f xml:space="preserve"> COUNTA(G263:AJ263)</f>
        <v>0</v>
      </c>
    </row>
    <row r="264" spans="1:6" x14ac:dyDescent="0.2">
      <c r="A264" s="13" t="s">
        <v>149</v>
      </c>
      <c r="B264" s="13" t="s">
        <v>11</v>
      </c>
      <c r="C264" s="13">
        <v>3</v>
      </c>
      <c r="D264" s="28" t="s">
        <v>305</v>
      </c>
      <c r="E264" s="13">
        <v>5</v>
      </c>
      <c r="F264">
        <f xml:space="preserve"> COUNTA(G264:AJ264)</f>
        <v>0</v>
      </c>
    </row>
    <row r="265" spans="1:6" x14ac:dyDescent="0.2">
      <c r="A265" s="13" t="s">
        <v>149</v>
      </c>
      <c r="B265" s="13" t="s">
        <v>11</v>
      </c>
      <c r="C265" s="13">
        <v>3</v>
      </c>
      <c r="D265" s="28" t="s">
        <v>305</v>
      </c>
      <c r="E265" s="13">
        <v>6</v>
      </c>
      <c r="F265">
        <f xml:space="preserve"> COUNTA(G265:AJ265)</f>
        <v>0</v>
      </c>
    </row>
    <row r="266" spans="1:6" x14ac:dyDescent="0.2">
      <c r="A266" s="13" t="s">
        <v>149</v>
      </c>
      <c r="B266" s="13" t="s">
        <v>11</v>
      </c>
      <c r="C266" s="13">
        <v>3</v>
      </c>
      <c r="D266" s="28" t="s">
        <v>306</v>
      </c>
      <c r="E266" s="13">
        <v>7</v>
      </c>
      <c r="F266">
        <f xml:space="preserve"> COUNTA(G266:AJ266)</f>
        <v>0</v>
      </c>
    </row>
    <row r="267" spans="1:6" x14ac:dyDescent="0.2">
      <c r="A267" s="13" t="s">
        <v>149</v>
      </c>
      <c r="B267" s="13" t="s">
        <v>11</v>
      </c>
      <c r="C267" s="13">
        <v>3</v>
      </c>
      <c r="D267" s="28" t="s">
        <v>304</v>
      </c>
      <c r="E267" s="13">
        <v>8</v>
      </c>
      <c r="F267">
        <f xml:space="preserve"> COUNTA(G267:AJ267)</f>
        <v>0</v>
      </c>
    </row>
    <row r="268" spans="1:6" x14ac:dyDescent="0.2">
      <c r="A268" s="13" t="s">
        <v>149</v>
      </c>
      <c r="B268" s="13" t="s">
        <v>11</v>
      </c>
      <c r="C268" s="13">
        <v>3</v>
      </c>
      <c r="D268" s="28" t="s">
        <v>304</v>
      </c>
      <c r="E268" s="13">
        <v>9</v>
      </c>
      <c r="F268">
        <f xml:space="preserve"> COUNTA(G268:AJ268)</f>
        <v>0</v>
      </c>
    </row>
    <row r="269" spans="1:6" x14ac:dyDescent="0.2">
      <c r="A269" s="13" t="s">
        <v>149</v>
      </c>
      <c r="B269" s="13" t="s">
        <v>11</v>
      </c>
      <c r="C269" s="13">
        <v>3</v>
      </c>
      <c r="D269" s="28" t="s">
        <v>305</v>
      </c>
      <c r="E269" s="13">
        <v>10</v>
      </c>
      <c r="F269">
        <f xml:space="preserve"> COUNTA(G269:AJ269)</f>
        <v>0</v>
      </c>
    </row>
    <row r="270" spans="1:6" x14ac:dyDescent="0.2">
      <c r="A270" s="13" t="s">
        <v>149</v>
      </c>
      <c r="B270" s="13" t="s">
        <v>11</v>
      </c>
      <c r="C270" s="13">
        <v>3</v>
      </c>
      <c r="D270" s="28" t="s">
        <v>305</v>
      </c>
      <c r="E270" s="13">
        <v>11</v>
      </c>
      <c r="F270">
        <f xml:space="preserve"> COUNTA(G270:AJ270)</f>
        <v>0</v>
      </c>
    </row>
    <row r="271" spans="1:6" x14ac:dyDescent="0.2">
      <c r="A271" s="13" t="s">
        <v>149</v>
      </c>
      <c r="B271" s="13" t="s">
        <v>11</v>
      </c>
      <c r="C271" s="13">
        <v>3</v>
      </c>
      <c r="D271" s="28" t="s">
        <v>306</v>
      </c>
      <c r="E271" s="13">
        <v>12</v>
      </c>
      <c r="F271">
        <f xml:space="preserve"> COUNTA(G271:AJ271)</f>
        <v>0</v>
      </c>
    </row>
    <row r="272" spans="1:6" x14ac:dyDescent="0.2">
      <c r="A272" s="13" t="s">
        <v>149</v>
      </c>
      <c r="B272" s="13" t="s">
        <v>11</v>
      </c>
      <c r="C272" s="13">
        <v>3</v>
      </c>
      <c r="D272" s="28" t="s">
        <v>306</v>
      </c>
      <c r="E272" s="13">
        <v>13</v>
      </c>
      <c r="F272">
        <f xml:space="preserve"> COUNTA(G272:AJ272)</f>
        <v>0</v>
      </c>
    </row>
    <row r="273" spans="1:6" x14ac:dyDescent="0.2">
      <c r="A273" s="13" t="s">
        <v>149</v>
      </c>
      <c r="B273" s="13" t="s">
        <v>11</v>
      </c>
      <c r="C273" s="13">
        <v>3</v>
      </c>
      <c r="D273" s="28" t="s">
        <v>306</v>
      </c>
      <c r="E273" s="13">
        <v>14</v>
      </c>
      <c r="F273">
        <f xml:space="preserve"> COUNTA(G273:AJ273)</f>
        <v>0</v>
      </c>
    </row>
    <row r="274" spans="1:6" x14ac:dyDescent="0.2">
      <c r="A274" s="13"/>
      <c r="B274" s="13"/>
      <c r="C274" s="13"/>
      <c r="D274" s="17"/>
      <c r="E274" s="13"/>
    </row>
    <row r="275" spans="1:6" x14ac:dyDescent="0.2">
      <c r="A275" s="13" t="s">
        <v>149</v>
      </c>
      <c r="B275" s="13" t="s">
        <v>189</v>
      </c>
      <c r="C275" s="13">
        <v>0</v>
      </c>
      <c r="D275" s="17">
        <v>0</v>
      </c>
      <c r="E275" s="13"/>
    </row>
    <row r="276" spans="1:6" x14ac:dyDescent="0.2">
      <c r="A276" s="13" t="s">
        <v>149</v>
      </c>
      <c r="B276" s="13" t="s">
        <v>189</v>
      </c>
      <c r="C276" s="13">
        <v>3</v>
      </c>
      <c r="D276" s="28" t="s">
        <v>305</v>
      </c>
      <c r="E276" s="13">
        <v>1</v>
      </c>
      <c r="F276">
        <f xml:space="preserve"> COUNTA(G276:AJ276)</f>
        <v>0</v>
      </c>
    </row>
    <row r="277" spans="1:6" x14ac:dyDescent="0.2">
      <c r="A277" s="13" t="s">
        <v>149</v>
      </c>
      <c r="B277" s="13" t="s">
        <v>189</v>
      </c>
      <c r="C277" s="13">
        <v>3</v>
      </c>
      <c r="D277" s="28" t="s">
        <v>305</v>
      </c>
      <c r="E277" s="13">
        <v>2</v>
      </c>
      <c r="F277">
        <f xml:space="preserve"> COUNTA(G277:AJ277)</f>
        <v>0</v>
      </c>
    </row>
    <row r="278" spans="1:6" x14ac:dyDescent="0.2">
      <c r="A278" s="13" t="s">
        <v>149</v>
      </c>
      <c r="B278" s="13" t="s">
        <v>189</v>
      </c>
      <c r="C278" s="13">
        <v>3</v>
      </c>
      <c r="D278" s="28" t="s">
        <v>305</v>
      </c>
      <c r="E278" s="13">
        <v>3</v>
      </c>
      <c r="F278">
        <f xml:space="preserve"> COUNTA(G278:AJ278)</f>
        <v>0</v>
      </c>
    </row>
    <row r="279" spans="1:6" x14ac:dyDescent="0.2">
      <c r="A279" s="13" t="s">
        <v>149</v>
      </c>
      <c r="B279" s="13" t="s">
        <v>189</v>
      </c>
      <c r="C279" s="13">
        <v>3</v>
      </c>
      <c r="D279" s="28" t="s">
        <v>305</v>
      </c>
      <c r="E279" s="13">
        <v>4</v>
      </c>
      <c r="F279">
        <f xml:space="preserve"> COUNTA(G279:AJ279)</f>
        <v>0</v>
      </c>
    </row>
    <row r="280" spans="1:6" x14ac:dyDescent="0.2">
      <c r="A280" s="13" t="s">
        <v>149</v>
      </c>
      <c r="B280" s="13" t="s">
        <v>189</v>
      </c>
      <c r="C280" s="13">
        <v>3</v>
      </c>
      <c r="D280" s="28" t="s">
        <v>305</v>
      </c>
      <c r="E280" s="13">
        <v>5</v>
      </c>
      <c r="F280">
        <f xml:space="preserve"> COUNTA(G280:AJ280)</f>
        <v>0</v>
      </c>
    </row>
    <row r="281" spans="1:6" x14ac:dyDescent="0.2">
      <c r="A281" s="13" t="s">
        <v>149</v>
      </c>
      <c r="B281" s="13" t="s">
        <v>189</v>
      </c>
      <c r="C281" s="13">
        <v>3</v>
      </c>
      <c r="D281" s="28" t="s">
        <v>305</v>
      </c>
      <c r="E281" s="13">
        <v>6</v>
      </c>
      <c r="F281">
        <f xml:space="preserve"> COUNTA(G281:AJ281)</f>
        <v>0</v>
      </c>
    </row>
    <row r="282" spans="1:6" x14ac:dyDescent="0.2">
      <c r="A282" s="13" t="s">
        <v>149</v>
      </c>
      <c r="B282" s="13" t="s">
        <v>189</v>
      </c>
      <c r="C282" s="13">
        <v>3</v>
      </c>
      <c r="D282" s="28" t="s">
        <v>306</v>
      </c>
      <c r="E282" s="13">
        <v>7</v>
      </c>
      <c r="F282">
        <f xml:space="preserve"> COUNTA(G282:AJ282)</f>
        <v>0</v>
      </c>
    </row>
    <row r="283" spans="1:6" x14ac:dyDescent="0.2">
      <c r="A283" s="13"/>
      <c r="B283" s="13"/>
      <c r="C283" s="13"/>
      <c r="D283" s="13"/>
      <c r="E283" s="13"/>
    </row>
    <row r="284" spans="1:6" x14ac:dyDescent="0.2">
      <c r="A284" s="13" t="s">
        <v>149</v>
      </c>
      <c r="B284" s="13" t="s">
        <v>270</v>
      </c>
      <c r="C284" s="13">
        <v>0</v>
      </c>
      <c r="D284" s="13">
        <v>0</v>
      </c>
      <c r="E284" s="13"/>
    </row>
    <row r="285" spans="1:6" x14ac:dyDescent="0.2">
      <c r="A285" s="13" t="s">
        <v>149</v>
      </c>
      <c r="B285" s="13" t="s">
        <v>270</v>
      </c>
      <c r="C285" s="13">
        <v>3</v>
      </c>
      <c r="D285" s="28" t="s">
        <v>306</v>
      </c>
      <c r="E285" s="13">
        <v>1</v>
      </c>
      <c r="F285">
        <f xml:space="preserve"> COUNTA(G285:AJ285)</f>
        <v>0</v>
      </c>
    </row>
    <row r="286" spans="1:6" x14ac:dyDescent="0.2">
      <c r="A286" s="13" t="s">
        <v>149</v>
      </c>
      <c r="B286" s="13" t="s">
        <v>270</v>
      </c>
      <c r="C286" s="13">
        <v>3</v>
      </c>
      <c r="D286" s="28" t="s">
        <v>306</v>
      </c>
      <c r="E286" s="13">
        <v>2</v>
      </c>
      <c r="F286">
        <f xml:space="preserve"> COUNTA(G286:AJ286)</f>
        <v>0</v>
      </c>
    </row>
    <row r="287" spans="1:6" x14ac:dyDescent="0.2">
      <c r="A287" s="13" t="s">
        <v>149</v>
      </c>
      <c r="B287" s="13" t="s">
        <v>270</v>
      </c>
      <c r="C287" s="13">
        <v>3</v>
      </c>
      <c r="D287" s="28" t="s">
        <v>306</v>
      </c>
      <c r="E287" s="13">
        <v>3</v>
      </c>
      <c r="F287">
        <f xml:space="preserve"> COUNTA(G287:AJ287)</f>
        <v>0</v>
      </c>
    </row>
    <row r="288" spans="1:6" x14ac:dyDescent="0.2">
      <c r="A288" s="13" t="s">
        <v>149</v>
      </c>
      <c r="B288" s="13" t="s">
        <v>270</v>
      </c>
      <c r="C288" s="13">
        <v>3</v>
      </c>
      <c r="D288" s="28" t="s">
        <v>305</v>
      </c>
      <c r="E288" s="13">
        <v>4</v>
      </c>
      <c r="F288">
        <f xml:space="preserve"> COUNTA(G288:AJ288)</f>
        <v>0</v>
      </c>
    </row>
    <row r="289" spans="1:6" x14ac:dyDescent="0.2">
      <c r="A289" s="13" t="s">
        <v>149</v>
      </c>
      <c r="B289" s="13" t="s">
        <v>270</v>
      </c>
      <c r="C289" s="13">
        <v>3</v>
      </c>
      <c r="D289" s="28" t="s">
        <v>304</v>
      </c>
      <c r="E289" s="13">
        <v>5</v>
      </c>
      <c r="F289">
        <f xml:space="preserve"> COUNTA(G289:AJ289)</f>
        <v>0</v>
      </c>
    </row>
    <row r="290" spans="1:6" x14ac:dyDescent="0.2">
      <c r="A290" s="13" t="s">
        <v>149</v>
      </c>
      <c r="B290" s="13" t="s">
        <v>270</v>
      </c>
      <c r="C290" s="13">
        <v>3</v>
      </c>
      <c r="D290" s="28" t="s">
        <v>304</v>
      </c>
      <c r="E290" s="13">
        <v>6</v>
      </c>
      <c r="F290">
        <f xml:space="preserve"> COUNTA(G290:AJ290)</f>
        <v>0</v>
      </c>
    </row>
    <row r="291" spans="1:6" x14ac:dyDescent="0.2">
      <c r="A291" s="13" t="s">
        <v>149</v>
      </c>
      <c r="B291" s="13" t="s">
        <v>270</v>
      </c>
      <c r="C291" s="13">
        <v>3</v>
      </c>
      <c r="D291" s="28" t="s">
        <v>305</v>
      </c>
      <c r="E291" s="13">
        <v>7</v>
      </c>
      <c r="F291">
        <f xml:space="preserve"> COUNTA(G291:AJ291)</f>
        <v>0</v>
      </c>
    </row>
    <row r="292" spans="1:6" x14ac:dyDescent="0.2">
      <c r="A292" s="13" t="s">
        <v>149</v>
      </c>
      <c r="B292" s="13" t="s">
        <v>270</v>
      </c>
      <c r="C292" s="13">
        <v>3</v>
      </c>
      <c r="D292" s="28" t="s">
        <v>305</v>
      </c>
      <c r="E292" s="13">
        <v>8</v>
      </c>
      <c r="F292">
        <f xml:space="preserve"> COUNTA(G292:AJ292)</f>
        <v>0</v>
      </c>
    </row>
    <row r="293" spans="1:6" x14ac:dyDescent="0.2">
      <c r="A293" s="13"/>
      <c r="B293" s="13"/>
      <c r="C293" s="13"/>
      <c r="D293" s="17"/>
      <c r="E293" s="13"/>
    </row>
    <row r="294" spans="1:6" x14ac:dyDescent="0.2">
      <c r="A294" s="13" t="s">
        <v>149</v>
      </c>
      <c r="B294" s="13" t="s">
        <v>184</v>
      </c>
      <c r="C294" s="13">
        <v>0</v>
      </c>
      <c r="D294" s="17">
        <v>0</v>
      </c>
      <c r="E294" s="13"/>
    </row>
    <row r="295" spans="1:6" x14ac:dyDescent="0.2">
      <c r="A295" s="13" t="s">
        <v>149</v>
      </c>
      <c r="B295" s="13" t="s">
        <v>184</v>
      </c>
      <c r="C295" s="13">
        <v>3</v>
      </c>
      <c r="D295" s="28" t="s">
        <v>305</v>
      </c>
      <c r="E295" s="13">
        <v>1</v>
      </c>
      <c r="F295">
        <f xml:space="preserve"> COUNTA(G295:AJ295)</f>
        <v>0</v>
      </c>
    </row>
    <row r="296" spans="1:6" x14ac:dyDescent="0.2">
      <c r="A296" s="13" t="s">
        <v>149</v>
      </c>
      <c r="B296" s="13" t="s">
        <v>184</v>
      </c>
      <c r="C296" s="13">
        <v>3</v>
      </c>
      <c r="D296" s="28" t="s">
        <v>305</v>
      </c>
      <c r="E296" s="13">
        <v>2</v>
      </c>
      <c r="F296">
        <f xml:space="preserve"> COUNTA(G296:AJ296)</f>
        <v>0</v>
      </c>
    </row>
    <row r="297" spans="1:6" x14ac:dyDescent="0.2">
      <c r="A297" s="13" t="s">
        <v>149</v>
      </c>
      <c r="B297" s="13" t="s">
        <v>184</v>
      </c>
      <c r="C297" s="13">
        <v>3</v>
      </c>
      <c r="D297" s="28" t="s">
        <v>306</v>
      </c>
      <c r="E297" s="13">
        <v>3</v>
      </c>
      <c r="F297">
        <f xml:space="preserve"> COUNTA(G297:AJ297)</f>
        <v>0</v>
      </c>
    </row>
    <row r="298" spans="1:6" x14ac:dyDescent="0.2">
      <c r="A298" s="13" t="s">
        <v>149</v>
      </c>
      <c r="B298" s="13" t="s">
        <v>184</v>
      </c>
      <c r="C298" s="13">
        <v>3</v>
      </c>
      <c r="D298" s="28" t="s">
        <v>305</v>
      </c>
      <c r="E298" s="13">
        <v>4</v>
      </c>
      <c r="F298">
        <f xml:space="preserve"> COUNTA(G298:AJ298)</f>
        <v>0</v>
      </c>
    </row>
    <row r="299" spans="1:6" x14ac:dyDescent="0.2">
      <c r="A299" s="13" t="s">
        <v>149</v>
      </c>
      <c r="B299" s="13" t="s">
        <v>184</v>
      </c>
      <c r="C299" s="13">
        <v>3</v>
      </c>
      <c r="D299" s="28" t="s">
        <v>305</v>
      </c>
      <c r="E299" s="13">
        <v>5</v>
      </c>
      <c r="F299">
        <f xml:space="preserve"> COUNTA(G299:AJ299)</f>
        <v>0</v>
      </c>
    </row>
    <row r="300" spans="1:6" x14ac:dyDescent="0.2">
      <c r="A300" s="13" t="s">
        <v>149</v>
      </c>
      <c r="B300" s="13" t="s">
        <v>184</v>
      </c>
      <c r="C300" s="13">
        <v>3</v>
      </c>
      <c r="D300" s="28" t="s">
        <v>304</v>
      </c>
      <c r="E300" s="13">
        <v>6</v>
      </c>
      <c r="F300">
        <f xml:space="preserve"> COUNTA(G300:AJ300)</f>
        <v>0</v>
      </c>
    </row>
    <row r="301" spans="1:6" x14ac:dyDescent="0.2">
      <c r="A301" s="13" t="s">
        <v>149</v>
      </c>
      <c r="B301" s="13" t="s">
        <v>184</v>
      </c>
      <c r="C301" s="13">
        <v>3</v>
      </c>
      <c r="D301" s="28" t="s">
        <v>305</v>
      </c>
      <c r="E301" s="13">
        <v>7</v>
      </c>
      <c r="F301">
        <f xml:space="preserve"> COUNTA(G301:AJ301)</f>
        <v>0</v>
      </c>
    </row>
    <row r="302" spans="1:6" x14ac:dyDescent="0.2">
      <c r="A302" s="13"/>
      <c r="B302" s="13"/>
      <c r="C302" s="13"/>
      <c r="D302" s="17"/>
      <c r="E302" s="13"/>
    </row>
    <row r="303" spans="1:6" x14ac:dyDescent="0.2">
      <c r="A303" s="13" t="s">
        <v>149</v>
      </c>
      <c r="B303" s="13" t="s">
        <v>23</v>
      </c>
      <c r="C303" s="13">
        <v>0</v>
      </c>
      <c r="D303" s="17">
        <v>0</v>
      </c>
      <c r="E303" s="13"/>
    </row>
    <row r="304" spans="1:6" x14ac:dyDescent="0.2">
      <c r="A304" s="13" t="s">
        <v>149</v>
      </c>
      <c r="B304" s="13" t="s">
        <v>23</v>
      </c>
      <c r="C304" s="13">
        <v>3</v>
      </c>
      <c r="D304" s="28" t="s">
        <v>304</v>
      </c>
      <c r="E304" s="13">
        <v>1</v>
      </c>
      <c r="F304">
        <f xml:space="preserve"> COUNTA(G304:AJ304)</f>
        <v>0</v>
      </c>
    </row>
    <row r="305" spans="1:6" x14ac:dyDescent="0.2">
      <c r="A305" s="13" t="s">
        <v>149</v>
      </c>
      <c r="B305" s="13" t="s">
        <v>23</v>
      </c>
      <c r="C305" s="13">
        <v>3</v>
      </c>
      <c r="D305" s="28" t="s">
        <v>306</v>
      </c>
      <c r="E305" s="13">
        <v>2</v>
      </c>
      <c r="F305">
        <f xml:space="preserve"> COUNTA(G305:AJ305)</f>
        <v>0</v>
      </c>
    </row>
    <row r="306" spans="1:6" x14ac:dyDescent="0.2">
      <c r="A306" s="13" t="s">
        <v>149</v>
      </c>
      <c r="B306" s="13" t="s">
        <v>23</v>
      </c>
      <c r="C306" s="13">
        <v>3</v>
      </c>
      <c r="D306" s="28" t="s">
        <v>306</v>
      </c>
      <c r="E306" s="13">
        <v>3</v>
      </c>
      <c r="F306">
        <f xml:space="preserve"> COUNTA(G306:AJ306)</f>
        <v>0</v>
      </c>
    </row>
    <row r="307" spans="1:6" x14ac:dyDescent="0.2">
      <c r="A307" s="13" t="s">
        <v>149</v>
      </c>
      <c r="B307" s="13" t="s">
        <v>23</v>
      </c>
      <c r="C307" s="13">
        <v>3</v>
      </c>
      <c r="D307" s="28" t="s">
        <v>306</v>
      </c>
      <c r="E307" s="13">
        <v>4</v>
      </c>
      <c r="F307">
        <f xml:space="preserve"> COUNTA(G307:AJ307)</f>
        <v>0</v>
      </c>
    </row>
    <row r="308" spans="1:6" x14ac:dyDescent="0.2">
      <c r="A308" s="13" t="s">
        <v>149</v>
      </c>
      <c r="B308" s="13" t="s">
        <v>23</v>
      </c>
      <c r="C308" s="13">
        <v>3</v>
      </c>
      <c r="D308" s="28" t="s">
        <v>306</v>
      </c>
      <c r="E308" s="13">
        <v>5</v>
      </c>
      <c r="F308">
        <f xml:space="preserve"> COUNTA(G308:AJ308)</f>
        <v>0</v>
      </c>
    </row>
    <row r="309" spans="1:6" x14ac:dyDescent="0.2">
      <c r="A309" s="13" t="s">
        <v>149</v>
      </c>
      <c r="B309" s="13" t="s">
        <v>23</v>
      </c>
      <c r="C309" s="13">
        <v>3</v>
      </c>
      <c r="D309" s="28" t="s">
        <v>304</v>
      </c>
      <c r="E309" s="13">
        <v>6</v>
      </c>
      <c r="F309">
        <f xml:space="preserve"> COUNTA(G309:AJ309)</f>
        <v>0</v>
      </c>
    </row>
    <row r="310" spans="1:6" x14ac:dyDescent="0.2">
      <c r="A310" s="13"/>
      <c r="B310" s="13"/>
      <c r="C310" s="13"/>
      <c r="D310" s="17"/>
      <c r="E310" s="13"/>
    </row>
    <row r="311" spans="1:6" x14ac:dyDescent="0.2">
      <c r="A311" s="13" t="s">
        <v>556</v>
      </c>
      <c r="B311" s="13" t="s">
        <v>214</v>
      </c>
      <c r="C311" s="13">
        <v>4</v>
      </c>
      <c r="D311" s="17">
        <v>0</v>
      </c>
      <c r="E311" s="13"/>
    </row>
    <row r="312" spans="1:6" x14ac:dyDescent="0.2">
      <c r="A312" s="13" t="s">
        <v>556</v>
      </c>
      <c r="B312" s="13" t="s">
        <v>214</v>
      </c>
      <c r="C312" s="13">
        <v>1</v>
      </c>
      <c r="D312" s="28" t="s">
        <v>304</v>
      </c>
      <c r="E312" s="13">
        <v>1</v>
      </c>
      <c r="F312">
        <f xml:space="preserve"> COUNTA(G312:AJ312)</f>
        <v>0</v>
      </c>
    </row>
    <row r="313" spans="1:6" x14ac:dyDescent="0.2">
      <c r="A313" s="13" t="s">
        <v>556</v>
      </c>
      <c r="B313" s="13" t="s">
        <v>214</v>
      </c>
      <c r="C313" s="13">
        <v>1</v>
      </c>
      <c r="D313" s="28" t="s">
        <v>304</v>
      </c>
      <c r="E313" s="13">
        <v>2</v>
      </c>
      <c r="F313">
        <f xml:space="preserve"> COUNTA(G313:AJ313)</f>
        <v>0</v>
      </c>
    </row>
    <row r="314" spans="1:6" x14ac:dyDescent="0.2">
      <c r="A314" s="13" t="s">
        <v>556</v>
      </c>
      <c r="B314" s="13" t="s">
        <v>214</v>
      </c>
      <c r="C314" s="13">
        <v>1</v>
      </c>
      <c r="D314" s="28" t="s">
        <v>305</v>
      </c>
      <c r="E314" s="13">
        <v>3</v>
      </c>
      <c r="F314">
        <f xml:space="preserve"> COUNTA(G314:AJ314)</f>
        <v>0</v>
      </c>
    </row>
    <row r="315" spans="1:6" x14ac:dyDescent="0.2">
      <c r="A315" s="13" t="s">
        <v>556</v>
      </c>
      <c r="B315" s="13" t="s">
        <v>214</v>
      </c>
      <c r="C315" s="13">
        <v>1</v>
      </c>
      <c r="D315" s="28" t="s">
        <v>305</v>
      </c>
      <c r="E315" s="13">
        <v>4</v>
      </c>
      <c r="F315">
        <f xml:space="preserve"> COUNTA(G315:AJ315)</f>
        <v>0</v>
      </c>
    </row>
    <row r="316" spans="1:6" x14ac:dyDescent="0.2">
      <c r="A316" s="13" t="s">
        <v>556</v>
      </c>
      <c r="B316" s="13" t="s">
        <v>214</v>
      </c>
      <c r="C316" s="13">
        <v>1</v>
      </c>
      <c r="D316" s="28" t="s">
        <v>306</v>
      </c>
      <c r="E316" s="13">
        <v>5</v>
      </c>
      <c r="F316">
        <f xml:space="preserve"> COUNTA(G316:AJ316)</f>
        <v>0</v>
      </c>
    </row>
    <row r="317" spans="1:6" x14ac:dyDescent="0.2">
      <c r="A317" s="13"/>
      <c r="B317" s="13"/>
      <c r="C317" s="13"/>
      <c r="D317" s="13"/>
      <c r="E317" s="13"/>
    </row>
    <row r="318" spans="1:6" x14ac:dyDescent="0.2">
      <c r="A318" s="13" t="s">
        <v>556</v>
      </c>
      <c r="B318" s="13" t="s">
        <v>249</v>
      </c>
      <c r="C318" s="13">
        <v>0</v>
      </c>
      <c r="D318" s="13">
        <v>4</v>
      </c>
      <c r="E318" s="13"/>
    </row>
    <row r="319" spans="1:6" x14ac:dyDescent="0.2">
      <c r="A319" s="13" t="s">
        <v>556</v>
      </c>
      <c r="B319" s="13" t="s">
        <v>249</v>
      </c>
      <c r="C319" s="13">
        <v>2</v>
      </c>
      <c r="D319" s="28" t="s">
        <v>306</v>
      </c>
      <c r="E319" s="13">
        <v>1</v>
      </c>
      <c r="F319">
        <f xml:space="preserve"> COUNTA(G319:AJ319)</f>
        <v>0</v>
      </c>
    </row>
    <row r="320" spans="1:6" x14ac:dyDescent="0.2">
      <c r="A320" s="13" t="s">
        <v>556</v>
      </c>
      <c r="B320" s="13" t="s">
        <v>249</v>
      </c>
      <c r="C320" s="13">
        <v>2</v>
      </c>
      <c r="D320" s="28" t="s">
        <v>305</v>
      </c>
      <c r="E320" s="13">
        <v>2</v>
      </c>
      <c r="F320">
        <f xml:space="preserve"> COUNTA(G320:AJ320)</f>
        <v>0</v>
      </c>
    </row>
    <row r="321" spans="1:6" x14ac:dyDescent="0.2">
      <c r="A321" s="13" t="s">
        <v>556</v>
      </c>
      <c r="B321" s="13" t="s">
        <v>249</v>
      </c>
      <c r="C321" s="13">
        <v>2</v>
      </c>
      <c r="D321" s="28" t="s">
        <v>305</v>
      </c>
      <c r="E321" s="13">
        <v>3</v>
      </c>
      <c r="F321">
        <f xml:space="preserve"> COUNTA(G321:AJ321)</f>
        <v>0</v>
      </c>
    </row>
    <row r="322" spans="1:6" x14ac:dyDescent="0.2">
      <c r="A322" s="13" t="s">
        <v>556</v>
      </c>
      <c r="B322" s="13" t="s">
        <v>249</v>
      </c>
      <c r="C322" s="13">
        <v>2</v>
      </c>
      <c r="D322" s="28" t="s">
        <v>304</v>
      </c>
      <c r="E322" s="13">
        <v>4</v>
      </c>
      <c r="F322">
        <f xml:space="preserve"> COUNTA(G322:AJ322)</f>
        <v>0</v>
      </c>
    </row>
    <row r="323" spans="1:6" x14ac:dyDescent="0.2">
      <c r="A323" s="13"/>
      <c r="B323" s="13"/>
      <c r="C323" s="13"/>
      <c r="D323" s="13"/>
      <c r="E323" s="13"/>
    </row>
    <row r="324" spans="1:6" x14ac:dyDescent="0.2">
      <c r="A324" s="13" t="s">
        <v>556</v>
      </c>
      <c r="B324" s="13" t="s">
        <v>104</v>
      </c>
      <c r="C324" s="13">
        <v>0</v>
      </c>
      <c r="D324" s="13">
        <v>0</v>
      </c>
      <c r="E324" s="13"/>
    </row>
    <row r="325" spans="1:6" x14ac:dyDescent="0.2">
      <c r="A325" s="13" t="s">
        <v>556</v>
      </c>
      <c r="B325" s="13" t="s">
        <v>104</v>
      </c>
      <c r="C325" s="13">
        <v>3</v>
      </c>
      <c r="D325" s="28" t="s">
        <v>304</v>
      </c>
      <c r="E325" s="13">
        <v>1</v>
      </c>
      <c r="F325">
        <f xml:space="preserve"> COUNTA(G325:AJ325)</f>
        <v>0</v>
      </c>
    </row>
    <row r="326" spans="1:6" x14ac:dyDescent="0.2">
      <c r="A326" s="13" t="s">
        <v>556</v>
      </c>
      <c r="B326" s="13" t="s">
        <v>104</v>
      </c>
      <c r="C326" s="13">
        <v>3</v>
      </c>
      <c r="D326" s="28" t="s">
        <v>305</v>
      </c>
      <c r="E326" s="13">
        <v>2</v>
      </c>
      <c r="F326">
        <f xml:space="preserve"> COUNTA(G326:AJ326)</f>
        <v>0</v>
      </c>
    </row>
    <row r="327" spans="1:6" x14ac:dyDescent="0.2">
      <c r="A327" s="13" t="s">
        <v>556</v>
      </c>
      <c r="B327" s="13" t="s">
        <v>104</v>
      </c>
      <c r="C327" s="13">
        <v>3</v>
      </c>
      <c r="D327" s="28" t="s">
        <v>304</v>
      </c>
      <c r="E327" s="13">
        <v>3</v>
      </c>
      <c r="F327">
        <f xml:space="preserve"> COUNTA(G327:AJ327)</f>
        <v>0</v>
      </c>
    </row>
    <row r="328" spans="1:6" x14ac:dyDescent="0.2">
      <c r="A328" s="13" t="s">
        <v>556</v>
      </c>
      <c r="B328" s="13" t="s">
        <v>104</v>
      </c>
      <c r="C328" s="13">
        <v>3</v>
      </c>
      <c r="D328" s="28" t="s">
        <v>304</v>
      </c>
      <c r="E328" s="13">
        <v>4</v>
      </c>
      <c r="F328">
        <f xml:space="preserve"> COUNTA(G328:AJ328)</f>
        <v>0</v>
      </c>
    </row>
    <row r="329" spans="1:6" x14ac:dyDescent="0.2">
      <c r="A329" s="13"/>
      <c r="B329" s="13"/>
      <c r="C329" s="13"/>
      <c r="D329" s="13"/>
      <c r="E329" s="13"/>
    </row>
    <row r="330" spans="1:6" x14ac:dyDescent="0.2">
      <c r="A330" s="13" t="s">
        <v>556</v>
      </c>
      <c r="B330" s="13" t="s">
        <v>35</v>
      </c>
      <c r="C330" s="13">
        <v>0</v>
      </c>
      <c r="D330" s="13">
        <v>0</v>
      </c>
      <c r="E330" s="13"/>
    </row>
    <row r="331" spans="1:6" x14ac:dyDescent="0.2">
      <c r="A331" s="13" t="s">
        <v>556</v>
      </c>
      <c r="B331" s="13" t="s">
        <v>35</v>
      </c>
      <c r="C331" s="13">
        <v>3</v>
      </c>
      <c r="D331" s="28" t="s">
        <v>304</v>
      </c>
      <c r="E331" s="13">
        <v>1</v>
      </c>
      <c r="F331">
        <f xml:space="preserve"> COUNTA(G331:AJ331)</f>
        <v>0</v>
      </c>
    </row>
    <row r="332" spans="1:6" x14ac:dyDescent="0.2">
      <c r="A332" s="13" t="s">
        <v>556</v>
      </c>
      <c r="B332" s="13" t="s">
        <v>35</v>
      </c>
      <c r="C332" s="13">
        <v>3</v>
      </c>
      <c r="D332" s="28" t="s">
        <v>305</v>
      </c>
      <c r="E332" s="13">
        <v>2</v>
      </c>
      <c r="F332">
        <f xml:space="preserve"> COUNTA(G332:AJ332)</f>
        <v>0</v>
      </c>
    </row>
    <row r="333" spans="1:6" x14ac:dyDescent="0.2">
      <c r="A333" s="13" t="s">
        <v>556</v>
      </c>
      <c r="B333" s="13" t="s">
        <v>35</v>
      </c>
      <c r="C333" s="13">
        <v>3</v>
      </c>
      <c r="D333" s="28" t="s">
        <v>306</v>
      </c>
      <c r="E333" s="13">
        <v>3</v>
      </c>
      <c r="F333">
        <f xml:space="preserve"> COUNTA(G333:AJ333)</f>
        <v>0</v>
      </c>
    </row>
    <row r="334" spans="1:6" x14ac:dyDescent="0.2">
      <c r="A334" s="13" t="s">
        <v>556</v>
      </c>
      <c r="B334" s="13" t="s">
        <v>35</v>
      </c>
      <c r="C334" s="13">
        <v>3</v>
      </c>
      <c r="D334" s="28" t="s">
        <v>306</v>
      </c>
      <c r="E334" s="13">
        <v>4</v>
      </c>
      <c r="F334">
        <f xml:space="preserve"> COUNTA(G334:AJ334)</f>
        <v>0</v>
      </c>
    </row>
    <row r="335" spans="1:6" x14ac:dyDescent="0.2">
      <c r="A335" s="13" t="s">
        <v>556</v>
      </c>
      <c r="B335" s="13" t="s">
        <v>35</v>
      </c>
      <c r="C335" s="13">
        <v>3</v>
      </c>
      <c r="D335" s="28" t="s">
        <v>306</v>
      </c>
      <c r="E335" s="13">
        <v>5</v>
      </c>
      <c r="F335">
        <f xml:space="preserve"> COUNTA(G335:AJ335)</f>
        <v>0</v>
      </c>
    </row>
    <row r="336" spans="1:6" x14ac:dyDescent="0.2">
      <c r="A336" s="13"/>
      <c r="B336" s="13"/>
      <c r="C336" s="13"/>
      <c r="D336" s="13"/>
      <c r="E336" s="13"/>
    </row>
    <row r="337" spans="1:6" x14ac:dyDescent="0.2">
      <c r="A337" s="13" t="s">
        <v>556</v>
      </c>
      <c r="B337" s="28" t="s">
        <v>573</v>
      </c>
      <c r="C337" s="13">
        <v>0</v>
      </c>
      <c r="D337" s="13">
        <v>0</v>
      </c>
      <c r="E337" s="13"/>
    </row>
    <row r="338" spans="1:6" x14ac:dyDescent="0.2">
      <c r="A338" s="13" t="s">
        <v>556</v>
      </c>
      <c r="B338" s="28" t="s">
        <v>573</v>
      </c>
      <c r="C338" s="13">
        <v>3</v>
      </c>
      <c r="D338" s="28" t="s">
        <v>304</v>
      </c>
      <c r="E338" s="13">
        <v>1</v>
      </c>
      <c r="F338">
        <f xml:space="preserve"> COUNTA(G338:AJ338)</f>
        <v>0</v>
      </c>
    </row>
    <row r="339" spans="1:6" x14ac:dyDescent="0.2">
      <c r="A339" s="13" t="s">
        <v>556</v>
      </c>
      <c r="B339" s="28" t="s">
        <v>573</v>
      </c>
      <c r="C339" s="13">
        <v>3</v>
      </c>
      <c r="D339" s="28" t="s">
        <v>304</v>
      </c>
      <c r="E339" s="13">
        <v>2</v>
      </c>
      <c r="F339">
        <f xml:space="preserve"> COUNTA(G339:AJ339)</f>
        <v>0</v>
      </c>
    </row>
    <row r="340" spans="1:6" x14ac:dyDescent="0.2">
      <c r="A340" s="13" t="s">
        <v>556</v>
      </c>
      <c r="B340" s="28" t="s">
        <v>573</v>
      </c>
      <c r="C340" s="13">
        <v>3</v>
      </c>
      <c r="D340" s="28" t="s">
        <v>306</v>
      </c>
      <c r="E340" s="13">
        <v>3</v>
      </c>
      <c r="F340">
        <f xml:space="preserve"> COUNTA(G340:AJ340)</f>
        <v>0</v>
      </c>
    </row>
    <row r="341" spans="1:6" x14ac:dyDescent="0.2">
      <c r="A341" s="13"/>
      <c r="B341" s="13"/>
      <c r="C341" s="13"/>
      <c r="D341" s="13"/>
      <c r="E341" s="13"/>
    </row>
    <row r="342" spans="1:6" x14ac:dyDescent="0.2">
      <c r="A342" s="13" t="s">
        <v>556</v>
      </c>
      <c r="B342" s="13" t="s">
        <v>166</v>
      </c>
      <c r="C342" s="13">
        <v>0</v>
      </c>
      <c r="D342" s="13">
        <v>0</v>
      </c>
      <c r="E342" s="13"/>
    </row>
    <row r="343" spans="1:6" x14ac:dyDescent="0.2">
      <c r="A343" s="13" t="s">
        <v>556</v>
      </c>
      <c r="B343" s="13" t="s">
        <v>166</v>
      </c>
      <c r="C343" s="13">
        <v>3</v>
      </c>
      <c r="D343" s="28" t="s">
        <v>304</v>
      </c>
      <c r="E343" s="13">
        <v>1</v>
      </c>
      <c r="F343">
        <f xml:space="preserve"> COUNTA(G343:AJ343)</f>
        <v>0</v>
      </c>
    </row>
    <row r="344" spans="1:6" x14ac:dyDescent="0.2">
      <c r="A344" s="13" t="s">
        <v>556</v>
      </c>
      <c r="B344" s="13" t="s">
        <v>166</v>
      </c>
      <c r="C344" s="13">
        <v>3</v>
      </c>
      <c r="D344" s="28" t="s">
        <v>306</v>
      </c>
      <c r="E344" s="13">
        <v>2</v>
      </c>
      <c r="F344">
        <f xml:space="preserve"> COUNTA(G344:AJ344)</f>
        <v>0</v>
      </c>
    </row>
    <row r="345" spans="1:6" x14ac:dyDescent="0.2">
      <c r="A345" s="13" t="s">
        <v>556</v>
      </c>
      <c r="B345" s="13" t="s">
        <v>166</v>
      </c>
      <c r="C345" s="13">
        <v>3</v>
      </c>
      <c r="D345" s="28" t="s">
        <v>304</v>
      </c>
      <c r="E345" s="13">
        <v>3</v>
      </c>
      <c r="F345">
        <f xml:space="preserve"> COUNTA(G345:AJ345)</f>
        <v>0</v>
      </c>
    </row>
    <row r="346" spans="1:6" x14ac:dyDescent="0.2">
      <c r="A346" s="13" t="s">
        <v>556</v>
      </c>
      <c r="B346" s="13" t="s">
        <v>166</v>
      </c>
      <c r="C346" s="13">
        <v>3</v>
      </c>
      <c r="D346" s="28" t="s">
        <v>304</v>
      </c>
      <c r="E346" s="13">
        <v>4</v>
      </c>
      <c r="F346">
        <f xml:space="preserve"> COUNTA(G346:AJ346)</f>
        <v>0</v>
      </c>
    </row>
    <row r="347" spans="1:6" x14ac:dyDescent="0.2">
      <c r="A347" s="13"/>
      <c r="B347" s="13"/>
      <c r="C347" s="13"/>
      <c r="D347" s="13"/>
      <c r="E347" s="13"/>
    </row>
    <row r="348" spans="1:6" x14ac:dyDescent="0.2">
      <c r="A348" s="13" t="s">
        <v>556</v>
      </c>
      <c r="B348" s="13" t="s">
        <v>265</v>
      </c>
      <c r="C348" s="13">
        <v>0</v>
      </c>
      <c r="D348" s="13">
        <v>0</v>
      </c>
      <c r="E348" s="13"/>
    </row>
    <row r="349" spans="1:6" x14ac:dyDescent="0.2">
      <c r="A349" s="13" t="s">
        <v>556</v>
      </c>
      <c r="B349" s="13" t="s">
        <v>265</v>
      </c>
      <c r="C349" s="13">
        <v>3</v>
      </c>
      <c r="D349" s="28" t="s">
        <v>304</v>
      </c>
      <c r="E349" s="13">
        <v>1</v>
      </c>
      <c r="F349">
        <f xml:space="preserve"> COUNTA(G349:AJ349)</f>
        <v>0</v>
      </c>
    </row>
    <row r="350" spans="1:6" x14ac:dyDescent="0.2">
      <c r="A350" s="13" t="s">
        <v>556</v>
      </c>
      <c r="B350" s="13" t="s">
        <v>265</v>
      </c>
      <c r="C350" s="13">
        <v>3</v>
      </c>
      <c r="D350" s="28" t="s">
        <v>305</v>
      </c>
      <c r="E350" s="13">
        <v>2</v>
      </c>
      <c r="F350">
        <f xml:space="preserve"> COUNTA(G350:AJ350)</f>
        <v>0</v>
      </c>
    </row>
    <row r="351" spans="1:6" x14ac:dyDescent="0.2">
      <c r="A351" s="13" t="s">
        <v>556</v>
      </c>
      <c r="B351" s="13" t="s">
        <v>265</v>
      </c>
      <c r="C351" s="13">
        <v>3</v>
      </c>
      <c r="D351" s="28" t="s">
        <v>305</v>
      </c>
      <c r="E351" s="13">
        <v>3</v>
      </c>
      <c r="F351">
        <f xml:space="preserve"> COUNTA(G351:AJ351)</f>
        <v>0</v>
      </c>
    </row>
    <row r="352" spans="1:6" x14ac:dyDescent="0.2">
      <c r="A352" s="13" t="s">
        <v>556</v>
      </c>
      <c r="B352" s="13" t="s">
        <v>265</v>
      </c>
      <c r="C352" s="13">
        <v>3</v>
      </c>
      <c r="D352" s="28" t="s">
        <v>305</v>
      </c>
      <c r="E352" s="13">
        <v>4</v>
      </c>
      <c r="F352">
        <f xml:space="preserve"> COUNTA(G352:AJ352)</f>
        <v>0</v>
      </c>
    </row>
    <row r="353" spans="1:6" x14ac:dyDescent="0.2">
      <c r="A353" s="13"/>
      <c r="B353" s="13"/>
      <c r="C353" s="13"/>
      <c r="D353" s="13"/>
      <c r="E353" s="13"/>
    </row>
    <row r="354" spans="1:6" x14ac:dyDescent="0.2">
      <c r="A354" s="13" t="s">
        <v>556</v>
      </c>
      <c r="B354" s="13" t="s">
        <v>291</v>
      </c>
      <c r="C354" s="13">
        <v>0</v>
      </c>
      <c r="D354" s="13">
        <v>0</v>
      </c>
      <c r="E354" s="13"/>
    </row>
    <row r="355" spans="1:6" x14ac:dyDescent="0.2">
      <c r="A355" s="13" t="s">
        <v>556</v>
      </c>
      <c r="B355" s="13" t="s">
        <v>291</v>
      </c>
      <c r="C355" s="13">
        <v>3</v>
      </c>
      <c r="D355" s="28" t="s">
        <v>304</v>
      </c>
      <c r="E355" s="13">
        <v>1</v>
      </c>
      <c r="F355">
        <f xml:space="preserve"> COUNTA(G355:AJ355)</f>
        <v>0</v>
      </c>
    </row>
    <row r="356" spans="1:6" x14ac:dyDescent="0.2">
      <c r="A356" s="13" t="s">
        <v>556</v>
      </c>
      <c r="B356" s="13" t="s">
        <v>291</v>
      </c>
      <c r="C356" s="13">
        <v>3</v>
      </c>
      <c r="D356" s="28" t="s">
        <v>306</v>
      </c>
      <c r="E356" s="13">
        <v>2</v>
      </c>
      <c r="F356">
        <f xml:space="preserve"> COUNTA(G356:AJ356)</f>
        <v>0</v>
      </c>
    </row>
    <row r="357" spans="1:6" x14ac:dyDescent="0.2">
      <c r="A357" s="13" t="s">
        <v>556</v>
      </c>
      <c r="B357" s="13" t="s">
        <v>291</v>
      </c>
      <c r="C357" s="13">
        <v>3</v>
      </c>
      <c r="D357" s="28" t="s">
        <v>306</v>
      </c>
      <c r="E357" s="13">
        <v>3</v>
      </c>
      <c r="F357">
        <f xml:space="preserve"> COUNTA(G357:AJ357)</f>
        <v>0</v>
      </c>
    </row>
    <row r="358" spans="1:6" x14ac:dyDescent="0.2">
      <c r="A358" s="13" t="s">
        <v>556</v>
      </c>
      <c r="B358" s="13" t="s">
        <v>291</v>
      </c>
      <c r="C358" s="13">
        <v>3</v>
      </c>
      <c r="D358" s="28" t="s">
        <v>304</v>
      </c>
      <c r="E358" s="13">
        <v>4</v>
      </c>
      <c r="F358">
        <f xml:space="preserve"> COUNTA(G358:AJ358)</f>
        <v>0</v>
      </c>
    </row>
    <row r="359" spans="1:6" x14ac:dyDescent="0.2">
      <c r="A359" s="13" t="s">
        <v>556</v>
      </c>
      <c r="B359" s="13" t="s">
        <v>291</v>
      </c>
      <c r="C359" s="13">
        <v>3</v>
      </c>
      <c r="D359" s="28" t="s">
        <v>305</v>
      </c>
      <c r="E359" s="13">
        <v>5</v>
      </c>
      <c r="F359">
        <f xml:space="preserve"> COUNTA(G359:AJ359)</f>
        <v>0</v>
      </c>
    </row>
    <row r="360" spans="1:6" x14ac:dyDescent="0.2">
      <c r="A360" s="13"/>
      <c r="B360" s="13"/>
      <c r="C360" s="13"/>
      <c r="D360" s="13"/>
      <c r="E360" s="13"/>
    </row>
    <row r="361" spans="1:6" x14ac:dyDescent="0.2">
      <c r="A361" s="13" t="s">
        <v>556</v>
      </c>
      <c r="B361" s="13" t="s">
        <v>53</v>
      </c>
      <c r="C361" s="13">
        <v>0</v>
      </c>
      <c r="D361" s="13">
        <v>0</v>
      </c>
      <c r="E361" s="13"/>
    </row>
    <row r="362" spans="1:6" x14ac:dyDescent="0.2">
      <c r="A362" s="13" t="s">
        <v>556</v>
      </c>
      <c r="B362" s="13" t="s">
        <v>53</v>
      </c>
      <c r="C362" s="13">
        <v>3</v>
      </c>
      <c r="D362" s="28" t="s">
        <v>304</v>
      </c>
      <c r="E362" s="13">
        <v>1</v>
      </c>
      <c r="F362">
        <f xml:space="preserve"> COUNTA(G362:AJ362)</f>
        <v>0</v>
      </c>
    </row>
    <row r="363" spans="1:6" x14ac:dyDescent="0.2">
      <c r="A363" s="13" t="s">
        <v>556</v>
      </c>
      <c r="B363" s="13" t="s">
        <v>53</v>
      </c>
      <c r="C363" s="13">
        <v>3</v>
      </c>
      <c r="D363" s="28" t="s">
        <v>304</v>
      </c>
      <c r="E363" s="13">
        <v>2</v>
      </c>
      <c r="F363">
        <f xml:space="preserve"> COUNTA(G363:AJ363)</f>
        <v>0</v>
      </c>
    </row>
    <row r="364" spans="1:6" x14ac:dyDescent="0.2">
      <c r="A364" s="13" t="s">
        <v>556</v>
      </c>
      <c r="B364" s="13" t="s">
        <v>53</v>
      </c>
      <c r="C364" s="13">
        <v>3</v>
      </c>
      <c r="D364" s="28" t="s">
        <v>305</v>
      </c>
      <c r="E364" s="13">
        <v>3</v>
      </c>
      <c r="F364">
        <f xml:space="preserve"> COUNTA(G364:AJ364)</f>
        <v>0</v>
      </c>
    </row>
    <row r="365" spans="1:6" x14ac:dyDescent="0.2">
      <c r="A365" s="13"/>
      <c r="B365" s="13"/>
      <c r="C365" s="13"/>
      <c r="D365" s="13"/>
      <c r="E365" s="13"/>
    </row>
    <row r="366" spans="1:6" x14ac:dyDescent="0.2">
      <c r="A366" s="13" t="s">
        <v>556</v>
      </c>
      <c r="B366" s="13" t="s">
        <v>140</v>
      </c>
      <c r="C366" s="13">
        <v>0</v>
      </c>
      <c r="D366" s="13">
        <v>0</v>
      </c>
      <c r="E366" s="13"/>
    </row>
    <row r="367" spans="1:6" x14ac:dyDescent="0.2">
      <c r="A367" s="13" t="s">
        <v>556</v>
      </c>
      <c r="B367" s="13" t="s">
        <v>140</v>
      </c>
      <c r="C367" s="13">
        <v>3</v>
      </c>
      <c r="D367" s="28" t="s">
        <v>304</v>
      </c>
      <c r="E367" s="13">
        <v>1</v>
      </c>
      <c r="F367">
        <f xml:space="preserve"> COUNTA(G367:AJ367)</f>
        <v>0</v>
      </c>
    </row>
    <row r="368" spans="1:6" x14ac:dyDescent="0.2">
      <c r="A368" s="13" t="s">
        <v>556</v>
      </c>
      <c r="B368" s="13" t="s">
        <v>140</v>
      </c>
      <c r="C368" s="13">
        <v>3</v>
      </c>
      <c r="D368" s="28" t="s">
        <v>304</v>
      </c>
      <c r="E368" s="13">
        <v>2</v>
      </c>
      <c r="F368">
        <f xml:space="preserve"> COUNTA(G368:AJ368)</f>
        <v>0</v>
      </c>
    </row>
    <row r="369" spans="1:6" x14ac:dyDescent="0.2">
      <c r="A369" s="13" t="s">
        <v>556</v>
      </c>
      <c r="B369" s="13" t="s">
        <v>140</v>
      </c>
      <c r="C369" s="13">
        <v>3</v>
      </c>
      <c r="D369" s="28" t="s">
        <v>304</v>
      </c>
      <c r="E369" s="13">
        <v>3</v>
      </c>
      <c r="F369">
        <f xml:space="preserve"> COUNTA(G369:AJ369)</f>
        <v>0</v>
      </c>
    </row>
    <row r="370" spans="1:6" x14ac:dyDescent="0.2">
      <c r="A370" s="13" t="s">
        <v>556</v>
      </c>
      <c r="B370" s="13" t="s">
        <v>140</v>
      </c>
      <c r="C370" s="13">
        <v>3</v>
      </c>
      <c r="D370" s="28" t="s">
        <v>304</v>
      </c>
      <c r="E370" s="13">
        <v>4</v>
      </c>
      <c r="F370">
        <f xml:space="preserve"> COUNTA(G370:AJ370)</f>
        <v>0</v>
      </c>
    </row>
    <row r="371" spans="1:6" x14ac:dyDescent="0.2">
      <c r="A371" s="13" t="s">
        <v>556</v>
      </c>
      <c r="B371" s="13" t="s">
        <v>140</v>
      </c>
      <c r="C371" s="13">
        <v>3</v>
      </c>
      <c r="D371" s="28" t="s">
        <v>305</v>
      </c>
      <c r="E371" s="13">
        <v>5</v>
      </c>
      <c r="F371">
        <f xml:space="preserve"> COUNTA(G371:AJ371)</f>
        <v>0</v>
      </c>
    </row>
    <row r="372" spans="1:6" x14ac:dyDescent="0.2">
      <c r="A372" s="13" t="s">
        <v>556</v>
      </c>
      <c r="B372" s="13" t="s">
        <v>140</v>
      </c>
      <c r="C372" s="13">
        <v>3</v>
      </c>
      <c r="D372" s="28" t="s">
        <v>304</v>
      </c>
      <c r="E372" s="13">
        <v>6</v>
      </c>
      <c r="F372">
        <f xml:space="preserve"> COUNTA(G372:AJ372)</f>
        <v>0</v>
      </c>
    </row>
    <row r="373" spans="1:6" x14ac:dyDescent="0.2">
      <c r="A373" s="13"/>
      <c r="B373" s="13"/>
      <c r="C373" s="13"/>
      <c r="D373" s="13"/>
      <c r="E373" s="13"/>
    </row>
    <row r="374" spans="1:6" x14ac:dyDescent="0.2">
      <c r="A374" s="13" t="s">
        <v>185</v>
      </c>
      <c r="B374" s="13" t="s">
        <v>399</v>
      </c>
      <c r="C374" s="13">
        <v>1</v>
      </c>
      <c r="D374" s="13">
        <v>2</v>
      </c>
      <c r="E374" s="13"/>
    </row>
    <row r="375" spans="1:6" x14ac:dyDescent="0.2">
      <c r="A375" s="13" t="s">
        <v>185</v>
      </c>
      <c r="B375" s="13" t="s">
        <v>399</v>
      </c>
      <c r="C375" s="13">
        <v>1</v>
      </c>
      <c r="D375" s="28" t="s">
        <v>305</v>
      </c>
      <c r="E375" s="13">
        <v>1</v>
      </c>
      <c r="F375">
        <f xml:space="preserve"> COUNTA(G375:AJ375)</f>
        <v>0</v>
      </c>
    </row>
    <row r="376" spans="1:6" x14ac:dyDescent="0.2">
      <c r="A376" s="13" t="s">
        <v>185</v>
      </c>
      <c r="B376" s="13" t="s">
        <v>399</v>
      </c>
      <c r="C376" s="13">
        <v>1</v>
      </c>
      <c r="D376" s="28" t="s">
        <v>304</v>
      </c>
      <c r="E376" s="13">
        <v>2</v>
      </c>
      <c r="F376">
        <f xml:space="preserve"> COUNTA(G376:AJ376)</f>
        <v>0</v>
      </c>
    </row>
    <row r="377" spans="1:6" x14ac:dyDescent="0.2">
      <c r="A377" s="13" t="s">
        <v>185</v>
      </c>
      <c r="B377" s="13" t="s">
        <v>399</v>
      </c>
      <c r="C377" s="13">
        <v>1</v>
      </c>
      <c r="D377" s="28" t="s">
        <v>304</v>
      </c>
      <c r="E377" s="13">
        <v>3</v>
      </c>
      <c r="F377">
        <f xml:space="preserve"> COUNTA(G377:AJ377)</f>
        <v>0</v>
      </c>
    </row>
    <row r="378" spans="1:6" x14ac:dyDescent="0.2">
      <c r="A378" s="13" t="s">
        <v>185</v>
      </c>
      <c r="B378" s="13" t="s">
        <v>399</v>
      </c>
      <c r="C378" s="13">
        <v>1</v>
      </c>
      <c r="D378" s="28" t="s">
        <v>304</v>
      </c>
      <c r="E378" s="13">
        <v>4</v>
      </c>
      <c r="F378">
        <f xml:space="preserve"> COUNTA(G378:AJ378)</f>
        <v>0</v>
      </c>
    </row>
    <row r="379" spans="1:6" x14ac:dyDescent="0.2">
      <c r="A379" s="13" t="s">
        <v>185</v>
      </c>
      <c r="B379" s="13" t="s">
        <v>399</v>
      </c>
      <c r="C379" s="13">
        <v>1</v>
      </c>
      <c r="D379" s="28" t="s">
        <v>304</v>
      </c>
      <c r="E379" s="13">
        <v>5</v>
      </c>
      <c r="F379">
        <f xml:space="preserve"> COUNTA(G379:AJ379)</f>
        <v>0</v>
      </c>
    </row>
    <row r="380" spans="1:6" x14ac:dyDescent="0.2">
      <c r="A380" s="13"/>
      <c r="B380" s="13"/>
      <c r="C380" s="13"/>
      <c r="D380" s="13"/>
      <c r="E380" s="13"/>
    </row>
    <row r="381" spans="1:6" x14ac:dyDescent="0.2">
      <c r="A381" s="13" t="s">
        <v>185</v>
      </c>
      <c r="B381" s="13" t="s">
        <v>400</v>
      </c>
      <c r="C381" s="13">
        <v>1</v>
      </c>
      <c r="D381" s="13">
        <v>2</v>
      </c>
      <c r="E381" s="13"/>
    </row>
    <row r="382" spans="1:6" x14ac:dyDescent="0.2">
      <c r="A382" s="13" t="s">
        <v>185</v>
      </c>
      <c r="B382" s="13" t="s">
        <v>400</v>
      </c>
      <c r="C382" s="13">
        <v>1</v>
      </c>
      <c r="D382" s="28" t="s">
        <v>304</v>
      </c>
      <c r="E382" s="13">
        <v>1</v>
      </c>
      <c r="F382">
        <f xml:space="preserve"> COUNTA(G382:AJ382)</f>
        <v>0</v>
      </c>
    </row>
    <row r="383" spans="1:6" x14ac:dyDescent="0.2">
      <c r="A383" s="13" t="s">
        <v>185</v>
      </c>
      <c r="B383" s="13" t="s">
        <v>400</v>
      </c>
      <c r="C383" s="13">
        <v>1</v>
      </c>
      <c r="D383" s="28" t="s">
        <v>304</v>
      </c>
      <c r="E383" s="13">
        <v>2</v>
      </c>
      <c r="F383">
        <f xml:space="preserve"> COUNTA(G383:AJ383)</f>
        <v>0</v>
      </c>
    </row>
    <row r="384" spans="1:6" x14ac:dyDescent="0.2">
      <c r="A384" s="13" t="s">
        <v>185</v>
      </c>
      <c r="B384" s="13" t="s">
        <v>400</v>
      </c>
      <c r="C384" s="13">
        <v>1</v>
      </c>
      <c r="D384" s="28" t="s">
        <v>304</v>
      </c>
      <c r="E384" s="13">
        <v>3</v>
      </c>
      <c r="F384">
        <f xml:space="preserve"> COUNTA(G384:AJ384)</f>
        <v>0</v>
      </c>
    </row>
    <row r="385" spans="1:6" x14ac:dyDescent="0.2">
      <c r="A385" s="13" t="s">
        <v>185</v>
      </c>
      <c r="B385" s="13" t="s">
        <v>400</v>
      </c>
      <c r="C385" s="13">
        <v>1</v>
      </c>
      <c r="D385" s="28" t="s">
        <v>304</v>
      </c>
      <c r="E385" s="13">
        <v>4</v>
      </c>
      <c r="F385">
        <f xml:space="preserve"> COUNTA(G385:AJ385)</f>
        <v>0</v>
      </c>
    </row>
    <row r="386" spans="1:6" x14ac:dyDescent="0.2">
      <c r="A386" s="13" t="s">
        <v>185</v>
      </c>
      <c r="B386" s="13" t="s">
        <v>400</v>
      </c>
      <c r="C386" s="13">
        <v>1</v>
      </c>
      <c r="D386" s="28" t="s">
        <v>304</v>
      </c>
      <c r="E386" s="13">
        <v>5</v>
      </c>
      <c r="F386">
        <f xml:space="preserve"> COUNTA(G386:AJ386)</f>
        <v>0</v>
      </c>
    </row>
    <row r="387" spans="1:6" x14ac:dyDescent="0.2">
      <c r="A387" s="13" t="s">
        <v>185</v>
      </c>
      <c r="B387" s="13" t="s">
        <v>400</v>
      </c>
      <c r="C387" s="13">
        <v>1</v>
      </c>
      <c r="D387" s="28" t="s">
        <v>304</v>
      </c>
      <c r="E387" s="13">
        <v>6</v>
      </c>
      <c r="F387">
        <f xml:space="preserve"> COUNTA(G387:AJ387)</f>
        <v>0</v>
      </c>
    </row>
    <row r="388" spans="1:6" x14ac:dyDescent="0.2">
      <c r="A388" s="13" t="s">
        <v>185</v>
      </c>
      <c r="B388" s="13" t="s">
        <v>400</v>
      </c>
      <c r="C388" s="13">
        <v>1</v>
      </c>
      <c r="D388" s="28" t="s">
        <v>304</v>
      </c>
      <c r="E388" s="13">
        <v>7</v>
      </c>
      <c r="F388">
        <f xml:space="preserve"> COUNTA(G388:AJ388)</f>
        <v>0</v>
      </c>
    </row>
    <row r="389" spans="1:6" x14ac:dyDescent="0.2">
      <c r="A389" s="13" t="s">
        <v>185</v>
      </c>
      <c r="B389" s="13" t="s">
        <v>400</v>
      </c>
      <c r="C389" s="13">
        <v>2</v>
      </c>
      <c r="D389" s="28" t="s">
        <v>304</v>
      </c>
      <c r="E389" s="13">
        <v>8</v>
      </c>
      <c r="F389">
        <f xml:space="preserve"> COUNTA(G389:AJ389)</f>
        <v>0</v>
      </c>
    </row>
    <row r="390" spans="1:6" x14ac:dyDescent="0.2">
      <c r="A390" s="13" t="s">
        <v>185</v>
      </c>
      <c r="B390" s="13" t="s">
        <v>400</v>
      </c>
      <c r="C390" s="13">
        <v>2</v>
      </c>
      <c r="D390" s="28" t="s">
        <v>304</v>
      </c>
      <c r="E390" s="13">
        <v>9</v>
      </c>
      <c r="F390">
        <f xml:space="preserve"> COUNTA(G390:AJ390)</f>
        <v>0</v>
      </c>
    </row>
    <row r="391" spans="1:6" x14ac:dyDescent="0.2">
      <c r="A391" s="13" t="s">
        <v>185</v>
      </c>
      <c r="B391" s="13" t="s">
        <v>400</v>
      </c>
      <c r="C391" s="13">
        <v>2</v>
      </c>
      <c r="D391" s="28" t="s">
        <v>304</v>
      </c>
      <c r="E391" s="13">
        <v>10</v>
      </c>
      <c r="F391">
        <f xml:space="preserve"> COUNTA(G391:AJ391)</f>
        <v>0</v>
      </c>
    </row>
    <row r="392" spans="1:6" x14ac:dyDescent="0.2">
      <c r="A392" s="13" t="s">
        <v>185</v>
      </c>
      <c r="B392" s="13" t="s">
        <v>400</v>
      </c>
      <c r="C392" s="13">
        <v>2</v>
      </c>
      <c r="D392" s="28" t="s">
        <v>304</v>
      </c>
      <c r="E392" s="13">
        <v>11</v>
      </c>
      <c r="F392">
        <f xml:space="preserve"> COUNTA(G392:AJ392)</f>
        <v>0</v>
      </c>
    </row>
    <row r="393" spans="1:6" x14ac:dyDescent="0.2">
      <c r="A393" s="13" t="s">
        <v>185</v>
      </c>
      <c r="B393" s="13" t="s">
        <v>400</v>
      </c>
      <c r="C393" s="13">
        <v>2</v>
      </c>
      <c r="D393" s="28" t="s">
        <v>304</v>
      </c>
      <c r="E393" s="13">
        <v>12</v>
      </c>
      <c r="F393">
        <f xml:space="preserve"> COUNTA(G393:AJ393)</f>
        <v>0</v>
      </c>
    </row>
    <row r="394" spans="1:6" x14ac:dyDescent="0.2">
      <c r="A394" s="13" t="s">
        <v>185</v>
      </c>
      <c r="B394" s="13" t="s">
        <v>400</v>
      </c>
      <c r="C394" s="13">
        <v>2</v>
      </c>
      <c r="D394" s="28" t="s">
        <v>304</v>
      </c>
      <c r="E394" s="13">
        <v>13</v>
      </c>
      <c r="F394">
        <f xml:space="preserve"> COUNTA(G394:AJ394)</f>
        <v>0</v>
      </c>
    </row>
    <row r="395" spans="1:6" x14ac:dyDescent="0.2">
      <c r="A395" s="13"/>
      <c r="B395" s="13"/>
      <c r="C395" s="13"/>
      <c r="D395" s="13"/>
      <c r="E395" s="13"/>
    </row>
    <row r="396" spans="1:6" x14ac:dyDescent="0.2">
      <c r="A396" s="13" t="s">
        <v>185</v>
      </c>
      <c r="B396" s="13" t="s">
        <v>401</v>
      </c>
      <c r="C396" s="13">
        <v>1</v>
      </c>
      <c r="D396" s="13">
        <v>2</v>
      </c>
      <c r="E396" s="13"/>
    </row>
    <row r="397" spans="1:6" x14ac:dyDescent="0.2">
      <c r="A397" s="13" t="s">
        <v>185</v>
      </c>
      <c r="B397" s="13" t="s">
        <v>401</v>
      </c>
      <c r="C397" s="13">
        <v>1</v>
      </c>
      <c r="D397" s="28" t="s">
        <v>304</v>
      </c>
      <c r="E397" s="13">
        <v>1</v>
      </c>
      <c r="F397">
        <f xml:space="preserve"> COUNTA(G397:AJ397)</f>
        <v>0</v>
      </c>
    </row>
    <row r="398" spans="1:6" x14ac:dyDescent="0.2">
      <c r="A398" s="13" t="s">
        <v>185</v>
      </c>
      <c r="B398" s="13" t="s">
        <v>401</v>
      </c>
      <c r="C398" s="13">
        <v>1</v>
      </c>
      <c r="D398" s="28" t="s">
        <v>304</v>
      </c>
      <c r="E398" s="13">
        <v>2</v>
      </c>
      <c r="F398">
        <f xml:space="preserve"> COUNTA(G398:AJ398)</f>
        <v>0</v>
      </c>
    </row>
    <row r="399" spans="1:6" x14ac:dyDescent="0.2">
      <c r="A399" s="13" t="s">
        <v>185</v>
      </c>
      <c r="B399" s="13" t="s">
        <v>401</v>
      </c>
      <c r="C399" s="13">
        <v>1</v>
      </c>
      <c r="D399" s="28" t="s">
        <v>305</v>
      </c>
      <c r="E399" s="13">
        <v>3</v>
      </c>
      <c r="F399">
        <f xml:space="preserve"> COUNTA(G399:AJ399)</f>
        <v>0</v>
      </c>
    </row>
    <row r="400" spans="1:6" x14ac:dyDescent="0.2">
      <c r="A400" s="13" t="s">
        <v>185</v>
      </c>
      <c r="B400" s="13" t="s">
        <v>401</v>
      </c>
      <c r="C400" s="13">
        <v>1</v>
      </c>
      <c r="D400" s="28" t="s">
        <v>305</v>
      </c>
      <c r="E400" s="13">
        <v>4</v>
      </c>
      <c r="F400">
        <f xml:space="preserve"> COUNTA(G400:AJ400)</f>
        <v>0</v>
      </c>
    </row>
    <row r="401" spans="1:6" x14ac:dyDescent="0.2">
      <c r="A401" s="13" t="s">
        <v>185</v>
      </c>
      <c r="B401" s="13" t="s">
        <v>401</v>
      </c>
      <c r="C401" s="13">
        <v>1</v>
      </c>
      <c r="D401" s="28" t="s">
        <v>305</v>
      </c>
      <c r="E401" s="13">
        <v>5</v>
      </c>
      <c r="F401">
        <f xml:space="preserve"> COUNTA(G401:AJ401)</f>
        <v>0</v>
      </c>
    </row>
    <row r="402" spans="1:6" x14ac:dyDescent="0.2">
      <c r="A402" s="13" t="s">
        <v>185</v>
      </c>
      <c r="B402" s="13" t="s">
        <v>401</v>
      </c>
      <c r="C402" s="13">
        <v>2</v>
      </c>
      <c r="D402" s="28" t="s">
        <v>304</v>
      </c>
      <c r="E402" s="13">
        <v>6</v>
      </c>
      <c r="F402">
        <f xml:space="preserve"> COUNTA(G402:AJ402)</f>
        <v>0</v>
      </c>
    </row>
    <row r="403" spans="1:6" x14ac:dyDescent="0.2">
      <c r="A403" s="13" t="s">
        <v>185</v>
      </c>
      <c r="B403" s="13" t="s">
        <v>401</v>
      </c>
      <c r="C403" s="13">
        <v>2</v>
      </c>
      <c r="D403" s="28" t="s">
        <v>304</v>
      </c>
      <c r="E403" s="13">
        <v>7</v>
      </c>
      <c r="F403">
        <f xml:space="preserve"> COUNTA(G403:AJ403)</f>
        <v>0</v>
      </c>
    </row>
    <row r="404" spans="1:6" x14ac:dyDescent="0.2">
      <c r="A404" s="13" t="s">
        <v>185</v>
      </c>
      <c r="B404" s="13" t="s">
        <v>401</v>
      </c>
      <c r="C404" s="13">
        <v>2</v>
      </c>
      <c r="D404" s="28" t="s">
        <v>304</v>
      </c>
      <c r="E404" s="13">
        <v>8</v>
      </c>
      <c r="F404">
        <f xml:space="preserve"> COUNTA(G404:AJ404)</f>
        <v>0</v>
      </c>
    </row>
    <row r="405" spans="1:6" x14ac:dyDescent="0.2">
      <c r="A405" s="13" t="s">
        <v>185</v>
      </c>
      <c r="B405" s="13" t="s">
        <v>401</v>
      </c>
      <c r="C405" s="13">
        <v>3</v>
      </c>
      <c r="D405" s="28" t="s">
        <v>304</v>
      </c>
      <c r="E405" s="13">
        <v>9</v>
      </c>
      <c r="F405">
        <f xml:space="preserve"> COUNTA(G405:AJ405)</f>
        <v>0</v>
      </c>
    </row>
    <row r="406" spans="1:6" x14ac:dyDescent="0.2">
      <c r="A406" s="13" t="s">
        <v>185</v>
      </c>
      <c r="B406" s="13" t="s">
        <v>401</v>
      </c>
      <c r="C406" s="13">
        <v>3</v>
      </c>
      <c r="D406" s="28" t="s">
        <v>304</v>
      </c>
      <c r="E406" s="13">
        <v>10</v>
      </c>
      <c r="F406">
        <f xml:space="preserve"> COUNTA(G406:AJ406)</f>
        <v>0</v>
      </c>
    </row>
    <row r="407" spans="1:6" x14ac:dyDescent="0.2">
      <c r="A407" s="13" t="s">
        <v>185</v>
      </c>
      <c r="B407" s="13" t="s">
        <v>401</v>
      </c>
      <c r="C407" s="13">
        <v>3</v>
      </c>
      <c r="D407" s="28" t="s">
        <v>305</v>
      </c>
      <c r="E407" s="13">
        <v>11</v>
      </c>
      <c r="F407">
        <f xml:space="preserve"> COUNTA(G407:AJ407)</f>
        <v>0</v>
      </c>
    </row>
    <row r="408" spans="1:6" x14ac:dyDescent="0.2">
      <c r="A408" s="13" t="s">
        <v>185</v>
      </c>
      <c r="B408" s="13" t="s">
        <v>401</v>
      </c>
      <c r="C408" s="13">
        <v>3</v>
      </c>
      <c r="D408" s="28" t="s">
        <v>305</v>
      </c>
      <c r="E408" s="13">
        <v>12</v>
      </c>
      <c r="F408">
        <f xml:space="preserve"> COUNTA(G408:AJ408)</f>
        <v>0</v>
      </c>
    </row>
    <row r="409" spans="1:6" x14ac:dyDescent="0.2">
      <c r="A409" s="13" t="s">
        <v>185</v>
      </c>
      <c r="B409" s="13" t="s">
        <v>401</v>
      </c>
      <c r="C409" s="13">
        <v>3</v>
      </c>
      <c r="D409" s="28" t="s">
        <v>304</v>
      </c>
      <c r="E409" s="13">
        <v>13</v>
      </c>
      <c r="F409">
        <f xml:space="preserve"> COUNTA(G409:AJ409)</f>
        <v>0</v>
      </c>
    </row>
    <row r="410" spans="1:6" x14ac:dyDescent="0.2">
      <c r="A410" s="13"/>
      <c r="B410" s="13"/>
      <c r="C410" s="13"/>
      <c r="D410" s="13"/>
      <c r="E410" s="13"/>
    </row>
    <row r="411" spans="1:6" x14ac:dyDescent="0.2">
      <c r="A411" s="13" t="s">
        <v>185</v>
      </c>
      <c r="B411" s="13" t="s">
        <v>402</v>
      </c>
      <c r="C411" s="13">
        <v>0</v>
      </c>
      <c r="D411" s="13">
        <v>1</v>
      </c>
      <c r="E411" s="13"/>
    </row>
    <row r="412" spans="1:6" x14ac:dyDescent="0.2">
      <c r="A412" s="13" t="s">
        <v>185</v>
      </c>
      <c r="B412" s="13" t="s">
        <v>402</v>
      </c>
      <c r="C412" s="13">
        <v>2</v>
      </c>
      <c r="D412" s="13" t="s">
        <v>304</v>
      </c>
      <c r="E412" s="13">
        <v>1</v>
      </c>
      <c r="F412">
        <f xml:space="preserve"> COUNTA(G412:AJ412)</f>
        <v>0</v>
      </c>
    </row>
    <row r="413" spans="1:6" x14ac:dyDescent="0.2">
      <c r="A413" s="13" t="s">
        <v>185</v>
      </c>
      <c r="B413" s="13" t="s">
        <v>402</v>
      </c>
      <c r="C413" s="13">
        <v>2</v>
      </c>
      <c r="D413" s="13" t="s">
        <v>304</v>
      </c>
      <c r="E413" s="13">
        <v>2</v>
      </c>
      <c r="F413">
        <f xml:space="preserve"> COUNTA(G413:AJ413)</f>
        <v>0</v>
      </c>
    </row>
    <row r="414" spans="1:6" x14ac:dyDescent="0.2">
      <c r="A414" s="13" t="s">
        <v>185</v>
      </c>
      <c r="B414" s="13" t="s">
        <v>402</v>
      </c>
      <c r="C414" s="13">
        <v>2</v>
      </c>
      <c r="D414" s="13" t="s">
        <v>304</v>
      </c>
      <c r="E414" s="13">
        <v>3</v>
      </c>
      <c r="F414">
        <f xml:space="preserve"> COUNTA(G414:AJ414)</f>
        <v>0</v>
      </c>
    </row>
    <row r="415" spans="1:6" x14ac:dyDescent="0.2">
      <c r="A415" s="13" t="s">
        <v>185</v>
      </c>
      <c r="B415" s="13" t="s">
        <v>402</v>
      </c>
      <c r="C415" s="13">
        <v>2</v>
      </c>
      <c r="D415" s="13" t="s">
        <v>304</v>
      </c>
      <c r="E415" s="13">
        <v>4</v>
      </c>
      <c r="F415">
        <f xml:space="preserve"> COUNTA(G415:AJ415)</f>
        <v>0</v>
      </c>
    </row>
    <row r="416" spans="1:6" x14ac:dyDescent="0.2">
      <c r="A416" s="13" t="s">
        <v>185</v>
      </c>
      <c r="B416" s="13" t="s">
        <v>402</v>
      </c>
      <c r="C416" s="13">
        <v>2</v>
      </c>
      <c r="D416" s="13" t="s">
        <v>304</v>
      </c>
      <c r="E416" s="13">
        <v>5</v>
      </c>
      <c r="F416">
        <f xml:space="preserve"> COUNTA(G416:AJ416)</f>
        <v>0</v>
      </c>
    </row>
    <row r="417" spans="1:6" x14ac:dyDescent="0.2">
      <c r="A417" s="13" t="s">
        <v>185</v>
      </c>
      <c r="B417" s="13" t="s">
        <v>402</v>
      </c>
      <c r="C417" s="13">
        <v>2</v>
      </c>
      <c r="D417" s="13" t="s">
        <v>304</v>
      </c>
      <c r="E417" s="13">
        <v>6</v>
      </c>
      <c r="F417">
        <f xml:space="preserve"> COUNTA(G417:AJ417)</f>
        <v>0</v>
      </c>
    </row>
    <row r="418" spans="1:6" x14ac:dyDescent="0.2">
      <c r="A418" s="13"/>
      <c r="B418" s="13"/>
      <c r="C418" s="13"/>
      <c r="D418" s="13"/>
      <c r="E418" s="13"/>
    </row>
    <row r="419" spans="1:6" x14ac:dyDescent="0.2">
      <c r="A419" s="13" t="s">
        <v>185</v>
      </c>
      <c r="B419" s="13" t="s">
        <v>75</v>
      </c>
      <c r="C419" s="13">
        <v>0</v>
      </c>
      <c r="D419" s="13">
        <v>2</v>
      </c>
      <c r="E419" s="13"/>
    </row>
    <row r="420" spans="1:6" x14ac:dyDescent="0.2">
      <c r="A420" s="13" t="s">
        <v>185</v>
      </c>
      <c r="B420" s="13" t="s">
        <v>75</v>
      </c>
      <c r="C420" s="13">
        <v>2</v>
      </c>
      <c r="D420" s="28" t="s">
        <v>304</v>
      </c>
      <c r="E420" s="13">
        <v>1</v>
      </c>
      <c r="F420">
        <f xml:space="preserve"> COUNTA(G420:AJ420)</f>
        <v>0</v>
      </c>
    </row>
    <row r="421" spans="1:6" x14ac:dyDescent="0.2">
      <c r="A421" s="13" t="s">
        <v>185</v>
      </c>
      <c r="B421" s="13" t="s">
        <v>75</v>
      </c>
      <c r="C421" s="13">
        <v>2</v>
      </c>
      <c r="D421" s="28" t="s">
        <v>304</v>
      </c>
      <c r="E421" s="13">
        <v>2</v>
      </c>
      <c r="F421">
        <f xml:space="preserve"> COUNTA(G421:AJ421)</f>
        <v>0</v>
      </c>
    </row>
    <row r="422" spans="1:6" x14ac:dyDescent="0.2">
      <c r="A422" s="13" t="s">
        <v>185</v>
      </c>
      <c r="B422" s="13" t="s">
        <v>75</v>
      </c>
      <c r="C422" s="13">
        <v>2</v>
      </c>
      <c r="D422" s="28" t="s">
        <v>304</v>
      </c>
      <c r="E422" s="13">
        <v>3</v>
      </c>
      <c r="F422">
        <f xml:space="preserve"> COUNTA(G422:AJ422)</f>
        <v>0</v>
      </c>
    </row>
    <row r="423" spans="1:6" x14ac:dyDescent="0.2">
      <c r="A423" s="13" t="s">
        <v>185</v>
      </c>
      <c r="B423" s="13" t="s">
        <v>75</v>
      </c>
      <c r="C423" s="13">
        <v>2</v>
      </c>
      <c r="D423" s="28" t="s">
        <v>304</v>
      </c>
      <c r="E423" s="13">
        <v>4</v>
      </c>
      <c r="F423">
        <f xml:space="preserve"> COUNTA(G423:AJ423)</f>
        <v>0</v>
      </c>
    </row>
    <row r="424" spans="1:6" x14ac:dyDescent="0.2">
      <c r="A424" s="13" t="s">
        <v>185</v>
      </c>
      <c r="B424" s="13" t="s">
        <v>75</v>
      </c>
      <c r="C424" s="13">
        <v>2</v>
      </c>
      <c r="D424" s="28" t="s">
        <v>304</v>
      </c>
      <c r="E424" s="13">
        <v>5</v>
      </c>
      <c r="F424">
        <f xml:space="preserve"> COUNTA(G424:AJ424)</f>
        <v>0</v>
      </c>
    </row>
    <row r="425" spans="1:6" x14ac:dyDescent="0.2">
      <c r="A425" s="13" t="s">
        <v>185</v>
      </c>
      <c r="B425" s="13" t="s">
        <v>75</v>
      </c>
      <c r="C425" s="13">
        <v>3</v>
      </c>
      <c r="D425" s="28" t="s">
        <v>304</v>
      </c>
      <c r="E425" s="13">
        <v>6</v>
      </c>
      <c r="F425">
        <f xml:space="preserve"> COUNTA(G425:AJ425)</f>
        <v>0</v>
      </c>
    </row>
    <row r="426" spans="1:6" x14ac:dyDescent="0.2">
      <c r="A426" s="13" t="s">
        <v>185</v>
      </c>
      <c r="B426" s="13" t="s">
        <v>75</v>
      </c>
      <c r="C426" s="13">
        <v>3</v>
      </c>
      <c r="D426" s="28" t="s">
        <v>304</v>
      </c>
      <c r="E426" s="13">
        <v>7</v>
      </c>
      <c r="F426">
        <f xml:space="preserve"> COUNTA(G426:AJ426)</f>
        <v>0</v>
      </c>
    </row>
    <row r="427" spans="1:6" x14ac:dyDescent="0.2">
      <c r="A427" s="13" t="s">
        <v>185</v>
      </c>
      <c r="B427" s="13" t="s">
        <v>75</v>
      </c>
      <c r="C427" s="13">
        <v>3</v>
      </c>
      <c r="D427" s="28" t="s">
        <v>304</v>
      </c>
      <c r="E427" s="13">
        <v>8</v>
      </c>
      <c r="F427">
        <f xml:space="preserve"> COUNTA(G427:AJ427)</f>
        <v>0</v>
      </c>
    </row>
    <row r="428" spans="1:6" x14ac:dyDescent="0.2">
      <c r="A428" s="13" t="s">
        <v>185</v>
      </c>
      <c r="B428" s="13" t="s">
        <v>75</v>
      </c>
      <c r="C428" s="13">
        <v>3</v>
      </c>
      <c r="D428" s="28" t="s">
        <v>304</v>
      </c>
      <c r="E428" s="13">
        <v>9</v>
      </c>
      <c r="F428">
        <f xml:space="preserve"> COUNTA(G428:AJ428)</f>
        <v>0</v>
      </c>
    </row>
    <row r="429" spans="1:6" x14ac:dyDescent="0.2">
      <c r="A429" s="13"/>
      <c r="B429" s="13"/>
      <c r="C429" s="13"/>
      <c r="D429" s="13"/>
      <c r="E429" s="13"/>
    </row>
    <row r="430" spans="1:6" x14ac:dyDescent="0.2">
      <c r="A430" s="13" t="s">
        <v>185</v>
      </c>
      <c r="B430" s="13" t="s">
        <v>253</v>
      </c>
      <c r="C430" s="13">
        <v>0</v>
      </c>
      <c r="D430" s="13">
        <v>1</v>
      </c>
      <c r="E430" s="13"/>
    </row>
    <row r="431" spans="1:6" x14ac:dyDescent="0.2">
      <c r="A431" s="13" t="s">
        <v>185</v>
      </c>
      <c r="B431" s="13" t="s">
        <v>253</v>
      </c>
      <c r="C431" s="13">
        <v>2</v>
      </c>
      <c r="D431" s="28" t="s">
        <v>304</v>
      </c>
      <c r="E431" s="13">
        <v>1</v>
      </c>
      <c r="F431">
        <f xml:space="preserve"> COUNTA(G431:AJ431)</f>
        <v>0</v>
      </c>
    </row>
    <row r="432" spans="1:6" x14ac:dyDescent="0.2">
      <c r="A432" s="13" t="s">
        <v>185</v>
      </c>
      <c r="B432" s="13" t="s">
        <v>253</v>
      </c>
      <c r="C432" s="13">
        <v>2</v>
      </c>
      <c r="D432" s="28" t="s">
        <v>304</v>
      </c>
      <c r="E432" s="13">
        <v>2</v>
      </c>
      <c r="F432">
        <f xml:space="preserve"> COUNTA(G432:AJ432)</f>
        <v>0</v>
      </c>
    </row>
    <row r="433" spans="1:6" x14ac:dyDescent="0.2">
      <c r="A433" s="13" t="s">
        <v>185</v>
      </c>
      <c r="B433" s="13" t="s">
        <v>253</v>
      </c>
      <c r="C433" s="13">
        <v>2</v>
      </c>
      <c r="D433" s="28" t="s">
        <v>304</v>
      </c>
      <c r="E433" s="13">
        <v>3</v>
      </c>
      <c r="F433">
        <f xml:space="preserve"> COUNTA(G433:AJ433)</f>
        <v>0</v>
      </c>
    </row>
    <row r="434" spans="1:6" x14ac:dyDescent="0.2">
      <c r="A434" s="13" t="s">
        <v>185</v>
      </c>
      <c r="B434" s="13" t="s">
        <v>253</v>
      </c>
      <c r="C434" s="13">
        <v>2</v>
      </c>
      <c r="D434" s="28" t="s">
        <v>304</v>
      </c>
      <c r="E434" s="13">
        <v>4</v>
      </c>
      <c r="F434">
        <f xml:space="preserve"> COUNTA(G434:AJ434)</f>
        <v>0</v>
      </c>
    </row>
    <row r="435" spans="1:6" x14ac:dyDescent="0.2">
      <c r="A435" s="13" t="s">
        <v>185</v>
      </c>
      <c r="B435" s="13" t="s">
        <v>253</v>
      </c>
      <c r="C435" s="13">
        <v>2</v>
      </c>
      <c r="D435" s="28" t="s">
        <v>305</v>
      </c>
      <c r="E435" s="13">
        <v>5</v>
      </c>
      <c r="F435">
        <f xml:space="preserve"> COUNTA(G435:AJ435)</f>
        <v>0</v>
      </c>
    </row>
    <row r="436" spans="1:6" x14ac:dyDescent="0.2">
      <c r="A436" s="13" t="s">
        <v>185</v>
      </c>
      <c r="B436" s="13" t="s">
        <v>253</v>
      </c>
      <c r="C436" s="13">
        <v>3</v>
      </c>
      <c r="D436" s="28" t="s">
        <v>305</v>
      </c>
      <c r="E436" s="13">
        <v>6</v>
      </c>
      <c r="F436">
        <f xml:space="preserve"> COUNTA(G436:AJ436)</f>
        <v>0</v>
      </c>
    </row>
    <row r="437" spans="1:6" x14ac:dyDescent="0.2">
      <c r="A437" s="13" t="s">
        <v>185</v>
      </c>
      <c r="B437" s="13" t="s">
        <v>253</v>
      </c>
      <c r="C437" s="13">
        <v>3</v>
      </c>
      <c r="D437" s="28" t="s">
        <v>305</v>
      </c>
      <c r="E437" s="13">
        <v>7</v>
      </c>
      <c r="F437">
        <f xml:space="preserve"> COUNTA(G437:AJ437)</f>
        <v>0</v>
      </c>
    </row>
    <row r="438" spans="1:6" x14ac:dyDescent="0.2">
      <c r="A438" s="13" t="s">
        <v>185</v>
      </c>
      <c r="B438" s="13" t="s">
        <v>253</v>
      </c>
      <c r="C438" s="13">
        <v>3</v>
      </c>
      <c r="D438" s="28" t="s">
        <v>304</v>
      </c>
      <c r="E438" s="13">
        <v>8</v>
      </c>
      <c r="F438">
        <f xml:space="preserve"> COUNTA(G438:AJ438)</f>
        <v>0</v>
      </c>
    </row>
    <row r="439" spans="1:6" x14ac:dyDescent="0.2">
      <c r="A439" s="13" t="s">
        <v>185</v>
      </c>
      <c r="B439" s="13" t="s">
        <v>253</v>
      </c>
      <c r="C439" s="13">
        <v>3</v>
      </c>
      <c r="D439" s="28" t="s">
        <v>304</v>
      </c>
      <c r="E439" s="13">
        <v>9</v>
      </c>
      <c r="F439">
        <f xml:space="preserve"> COUNTA(G439:AJ439)</f>
        <v>0</v>
      </c>
    </row>
    <row r="440" spans="1:6" x14ac:dyDescent="0.2">
      <c r="A440" s="13" t="s">
        <v>185</v>
      </c>
      <c r="B440" s="13" t="s">
        <v>253</v>
      </c>
      <c r="C440" s="13">
        <v>3</v>
      </c>
      <c r="D440" s="28" t="s">
        <v>304</v>
      </c>
      <c r="E440" s="13">
        <v>10</v>
      </c>
      <c r="F440">
        <f xml:space="preserve"> COUNTA(G440:AJ440)</f>
        <v>0</v>
      </c>
    </row>
    <row r="441" spans="1:6" x14ac:dyDescent="0.2">
      <c r="A441" s="13" t="s">
        <v>185</v>
      </c>
      <c r="B441" s="13" t="s">
        <v>253</v>
      </c>
      <c r="C441" s="13">
        <v>3</v>
      </c>
      <c r="D441" s="28" t="s">
        <v>304</v>
      </c>
      <c r="E441" s="13">
        <v>11</v>
      </c>
      <c r="F441">
        <f xml:space="preserve"> COUNTA(G441:AJ441)</f>
        <v>0</v>
      </c>
    </row>
    <row r="442" spans="1:6" x14ac:dyDescent="0.2">
      <c r="A442" s="13" t="s">
        <v>185</v>
      </c>
      <c r="B442" s="13" t="s">
        <v>253</v>
      </c>
      <c r="C442" s="13">
        <v>3</v>
      </c>
      <c r="D442" s="28" t="s">
        <v>305</v>
      </c>
      <c r="E442" s="13">
        <v>12</v>
      </c>
      <c r="F442">
        <f xml:space="preserve"> COUNTA(G442:AJ442)</f>
        <v>0</v>
      </c>
    </row>
    <row r="443" spans="1:6" x14ac:dyDescent="0.2">
      <c r="A443" s="13" t="s">
        <v>185</v>
      </c>
      <c r="B443" s="13" t="s">
        <v>253</v>
      </c>
      <c r="C443" s="13">
        <v>3</v>
      </c>
      <c r="D443" s="28" t="s">
        <v>304</v>
      </c>
      <c r="E443" s="13">
        <v>13</v>
      </c>
      <c r="F443">
        <f xml:space="preserve"> COUNTA(G443:AJ443)</f>
        <v>0</v>
      </c>
    </row>
    <row r="444" spans="1:6" x14ac:dyDescent="0.2">
      <c r="A444" s="13" t="s">
        <v>185</v>
      </c>
      <c r="B444" s="13" t="s">
        <v>253</v>
      </c>
      <c r="C444" s="13">
        <v>3</v>
      </c>
      <c r="D444" s="28" t="s">
        <v>304</v>
      </c>
      <c r="E444" s="13">
        <v>14</v>
      </c>
      <c r="F444">
        <f xml:space="preserve"> COUNTA(G444:AJ444)</f>
        <v>0</v>
      </c>
    </row>
    <row r="445" spans="1:6" x14ac:dyDescent="0.2">
      <c r="A445" s="13"/>
      <c r="B445" s="13"/>
      <c r="C445" s="13"/>
      <c r="D445" s="13"/>
      <c r="E445" s="13"/>
    </row>
    <row r="446" spans="1:6" x14ac:dyDescent="0.2">
      <c r="A446" s="13" t="s">
        <v>186</v>
      </c>
      <c r="B446" s="13" t="s">
        <v>403</v>
      </c>
      <c r="C446" s="13">
        <v>0</v>
      </c>
      <c r="D446" s="13">
        <v>0</v>
      </c>
      <c r="E446" s="13"/>
    </row>
    <row r="447" spans="1:6" x14ac:dyDescent="0.2">
      <c r="A447" s="13" t="s">
        <v>186</v>
      </c>
      <c r="B447" s="13" t="s">
        <v>403</v>
      </c>
      <c r="C447" s="13">
        <v>3</v>
      </c>
      <c r="D447" s="28" t="s">
        <v>304</v>
      </c>
      <c r="E447" s="13">
        <v>1</v>
      </c>
      <c r="F447">
        <f xml:space="preserve"> COUNTA(G447:AJ447)</f>
        <v>0</v>
      </c>
    </row>
    <row r="448" spans="1:6" x14ac:dyDescent="0.2">
      <c r="A448" s="13" t="s">
        <v>186</v>
      </c>
      <c r="B448" s="13" t="s">
        <v>403</v>
      </c>
      <c r="C448" s="13">
        <v>3</v>
      </c>
      <c r="D448" s="28" t="s">
        <v>304</v>
      </c>
      <c r="E448" s="13">
        <v>2</v>
      </c>
      <c r="F448">
        <f xml:space="preserve"> COUNTA(G448:AJ448)</f>
        <v>0</v>
      </c>
    </row>
    <row r="449" spans="1:6" x14ac:dyDescent="0.2">
      <c r="A449" s="13" t="s">
        <v>186</v>
      </c>
      <c r="B449" s="13" t="s">
        <v>403</v>
      </c>
      <c r="C449" s="13">
        <v>3</v>
      </c>
      <c r="D449" s="28" t="s">
        <v>304</v>
      </c>
      <c r="E449" s="13">
        <v>3</v>
      </c>
      <c r="F449">
        <f xml:space="preserve"> COUNTA(G449:AJ449)</f>
        <v>0</v>
      </c>
    </row>
    <row r="450" spans="1:6" x14ac:dyDescent="0.2">
      <c r="A450" s="13" t="s">
        <v>186</v>
      </c>
      <c r="B450" s="13" t="s">
        <v>403</v>
      </c>
      <c r="C450" s="13">
        <v>3</v>
      </c>
      <c r="D450" s="28" t="s">
        <v>305</v>
      </c>
      <c r="E450" s="13">
        <v>4</v>
      </c>
      <c r="F450">
        <f xml:space="preserve"> COUNTA(G450:AJ450)</f>
        <v>0</v>
      </c>
    </row>
    <row r="451" spans="1:6" x14ac:dyDescent="0.2">
      <c r="A451" s="13"/>
      <c r="B451" s="13"/>
      <c r="C451" s="13"/>
      <c r="D451" s="13"/>
      <c r="E451" s="13"/>
    </row>
    <row r="452" spans="1:6" x14ac:dyDescent="0.2">
      <c r="A452" s="13" t="s">
        <v>185</v>
      </c>
      <c r="B452" s="13" t="s">
        <v>404</v>
      </c>
      <c r="C452" s="13">
        <v>0</v>
      </c>
      <c r="D452" s="13">
        <v>0</v>
      </c>
      <c r="E452" s="13" t="s">
        <v>330</v>
      </c>
      <c r="F452">
        <f xml:space="preserve"> COUNTA(G452:AJ452)</f>
        <v>0</v>
      </c>
    </row>
    <row r="453" spans="1:6" x14ac:dyDescent="0.2">
      <c r="A453" s="13" t="s">
        <v>185</v>
      </c>
      <c r="B453" s="13" t="s">
        <v>404</v>
      </c>
      <c r="C453" s="13">
        <v>3</v>
      </c>
      <c r="D453" s="13" t="s">
        <v>304</v>
      </c>
      <c r="E453" s="13">
        <v>1</v>
      </c>
      <c r="F453">
        <f xml:space="preserve"> COUNTA(G453:AJ453)</f>
        <v>0</v>
      </c>
    </row>
    <row r="454" spans="1:6" x14ac:dyDescent="0.2">
      <c r="A454" s="13" t="s">
        <v>185</v>
      </c>
      <c r="B454" s="13" t="s">
        <v>404</v>
      </c>
      <c r="C454" s="13">
        <v>3</v>
      </c>
      <c r="D454" s="13" t="s">
        <v>304</v>
      </c>
      <c r="E454" s="13">
        <v>2</v>
      </c>
      <c r="F454">
        <f xml:space="preserve"> COUNTA(G454:AJ454)</f>
        <v>0</v>
      </c>
    </row>
    <row r="455" spans="1:6" x14ac:dyDescent="0.2">
      <c r="A455" s="13" t="s">
        <v>185</v>
      </c>
      <c r="B455" s="13" t="s">
        <v>404</v>
      </c>
      <c r="C455" s="13">
        <v>3</v>
      </c>
      <c r="D455" s="13" t="s">
        <v>304</v>
      </c>
      <c r="E455" s="13">
        <v>3</v>
      </c>
      <c r="F455">
        <f xml:space="preserve"> COUNTA(G455:AJ455)</f>
        <v>0</v>
      </c>
    </row>
    <row r="456" spans="1:6" x14ac:dyDescent="0.2">
      <c r="A456" s="13" t="s">
        <v>185</v>
      </c>
      <c r="B456" s="13" t="s">
        <v>404</v>
      </c>
      <c r="C456" s="13">
        <v>3</v>
      </c>
      <c r="D456" s="13" t="s">
        <v>304</v>
      </c>
      <c r="E456" s="13">
        <v>4</v>
      </c>
      <c r="F456">
        <f xml:space="preserve"> COUNTA(G456:AJ456)</f>
        <v>0</v>
      </c>
    </row>
    <row r="457" spans="1:6" x14ac:dyDescent="0.2">
      <c r="A457" s="13" t="s">
        <v>185</v>
      </c>
      <c r="B457" s="13" t="s">
        <v>404</v>
      </c>
      <c r="C457" s="13">
        <v>3</v>
      </c>
      <c r="D457" s="13" t="s">
        <v>304</v>
      </c>
      <c r="E457" s="13">
        <v>5</v>
      </c>
      <c r="F457">
        <f xml:space="preserve"> COUNTA(G457:AJ457)</f>
        <v>0</v>
      </c>
    </row>
    <row r="458" spans="1:6" x14ac:dyDescent="0.2">
      <c r="A458" s="13" t="s">
        <v>185</v>
      </c>
      <c r="B458" s="13" t="s">
        <v>404</v>
      </c>
      <c r="C458" s="13">
        <v>3</v>
      </c>
      <c r="D458" s="13" t="s">
        <v>304</v>
      </c>
      <c r="E458" s="13">
        <v>6</v>
      </c>
      <c r="F458">
        <f xml:space="preserve"> COUNTA(G458:AJ458)</f>
        <v>0</v>
      </c>
    </row>
    <row r="459" spans="1:6" x14ac:dyDescent="0.2">
      <c r="A459" s="13" t="s">
        <v>185</v>
      </c>
      <c r="B459" s="13" t="s">
        <v>404</v>
      </c>
      <c r="C459" s="13">
        <v>3</v>
      </c>
      <c r="D459" s="13" t="s">
        <v>304</v>
      </c>
      <c r="E459" s="13">
        <v>7</v>
      </c>
      <c r="F459">
        <f xml:space="preserve"> COUNTA(G459:AJ459)</f>
        <v>0</v>
      </c>
    </row>
    <row r="460" spans="1:6" x14ac:dyDescent="0.2">
      <c r="A460" s="13" t="s">
        <v>185</v>
      </c>
      <c r="B460" s="13" t="s">
        <v>404</v>
      </c>
      <c r="C460" s="13">
        <v>3</v>
      </c>
      <c r="D460" s="13" t="s">
        <v>304</v>
      </c>
      <c r="E460" s="13">
        <v>8</v>
      </c>
      <c r="F460">
        <f xml:space="preserve"> COUNTA(G460:AJ460)</f>
        <v>0</v>
      </c>
    </row>
    <row r="461" spans="1:6" x14ac:dyDescent="0.2">
      <c r="A461" s="13"/>
      <c r="B461" s="13"/>
      <c r="C461" s="13"/>
      <c r="D461" s="13"/>
      <c r="E461" s="13"/>
    </row>
    <row r="462" spans="1:6" x14ac:dyDescent="0.2">
      <c r="A462" s="13" t="s">
        <v>185</v>
      </c>
      <c r="B462" s="13" t="s">
        <v>239</v>
      </c>
      <c r="C462" s="13">
        <v>0</v>
      </c>
      <c r="D462" s="13">
        <v>0</v>
      </c>
      <c r="E462" s="13"/>
    </row>
    <row r="463" spans="1:6" x14ac:dyDescent="0.2">
      <c r="A463" s="13" t="s">
        <v>185</v>
      </c>
      <c r="B463" s="13" t="s">
        <v>239</v>
      </c>
      <c r="C463" s="13">
        <v>3</v>
      </c>
      <c r="D463" s="13" t="s">
        <v>304</v>
      </c>
      <c r="E463" s="13">
        <v>1</v>
      </c>
      <c r="F463">
        <f xml:space="preserve"> COUNTA(G463:AJ463)</f>
        <v>0</v>
      </c>
    </row>
    <row r="464" spans="1:6" x14ac:dyDescent="0.2">
      <c r="A464" s="13" t="s">
        <v>185</v>
      </c>
      <c r="B464" s="13" t="s">
        <v>239</v>
      </c>
      <c r="C464" s="13">
        <v>3</v>
      </c>
      <c r="D464" s="13" t="s">
        <v>304</v>
      </c>
      <c r="E464" s="13">
        <v>2</v>
      </c>
      <c r="F464">
        <f xml:space="preserve"> COUNTA(G464:AJ464)</f>
        <v>0</v>
      </c>
    </row>
    <row r="465" spans="1:6" x14ac:dyDescent="0.2">
      <c r="A465" s="13" t="s">
        <v>185</v>
      </c>
      <c r="B465" s="13" t="s">
        <v>239</v>
      </c>
      <c r="C465" s="13">
        <v>3</v>
      </c>
      <c r="D465" s="13" t="s">
        <v>304</v>
      </c>
      <c r="E465" s="13">
        <v>3</v>
      </c>
      <c r="F465">
        <f xml:space="preserve"> COUNTA(G465:AJ465)</f>
        <v>0</v>
      </c>
    </row>
    <row r="466" spans="1:6" x14ac:dyDescent="0.2">
      <c r="A466" s="13" t="s">
        <v>185</v>
      </c>
      <c r="B466" s="13" t="s">
        <v>239</v>
      </c>
      <c r="C466" s="13">
        <v>3</v>
      </c>
      <c r="D466" s="13" t="s">
        <v>304</v>
      </c>
      <c r="E466" s="13">
        <v>4</v>
      </c>
      <c r="F466">
        <f xml:space="preserve"> COUNTA(G466:AJ466)</f>
        <v>0</v>
      </c>
    </row>
    <row r="467" spans="1:6" x14ac:dyDescent="0.2">
      <c r="A467" s="13" t="s">
        <v>185</v>
      </c>
      <c r="B467" s="13" t="s">
        <v>239</v>
      </c>
      <c r="C467" s="13">
        <v>3</v>
      </c>
      <c r="D467" s="13" t="s">
        <v>304</v>
      </c>
      <c r="E467" s="13">
        <v>5</v>
      </c>
      <c r="F467">
        <f xml:space="preserve"> COUNTA(G467:AJ467)</f>
        <v>0</v>
      </c>
    </row>
    <row r="468" spans="1:6" x14ac:dyDescent="0.2">
      <c r="A468" s="13" t="s">
        <v>185</v>
      </c>
      <c r="B468" s="13" t="s">
        <v>239</v>
      </c>
      <c r="C468" s="13">
        <v>3</v>
      </c>
      <c r="D468" s="13" t="s">
        <v>304</v>
      </c>
      <c r="E468" s="13">
        <v>6</v>
      </c>
      <c r="F468">
        <f xml:space="preserve"> COUNTA(G468:AJ468)</f>
        <v>0</v>
      </c>
    </row>
    <row r="469" spans="1:6" x14ac:dyDescent="0.2">
      <c r="A469" s="13" t="s">
        <v>185</v>
      </c>
      <c r="B469" s="13" t="s">
        <v>239</v>
      </c>
      <c r="C469" s="13">
        <v>3</v>
      </c>
      <c r="D469" s="13" t="s">
        <v>304</v>
      </c>
      <c r="E469" s="13">
        <v>7</v>
      </c>
      <c r="F469">
        <f xml:space="preserve"> COUNTA(G469:AJ469)</f>
        <v>0</v>
      </c>
    </row>
    <row r="470" spans="1:6" x14ac:dyDescent="0.2">
      <c r="A470" s="13"/>
      <c r="B470" s="13"/>
      <c r="C470" s="13"/>
      <c r="D470" s="13"/>
      <c r="E470" s="13"/>
    </row>
    <row r="471" spans="1:6" x14ac:dyDescent="0.2">
      <c r="A471" s="13" t="s">
        <v>185</v>
      </c>
      <c r="B471" s="13" t="s">
        <v>108</v>
      </c>
      <c r="C471" s="13">
        <v>0</v>
      </c>
      <c r="D471" s="13">
        <v>0</v>
      </c>
      <c r="E471" s="13"/>
    </row>
    <row r="472" spans="1:6" x14ac:dyDescent="0.2">
      <c r="A472" s="13" t="s">
        <v>185</v>
      </c>
      <c r="B472" s="13" t="s">
        <v>108</v>
      </c>
      <c r="C472" s="13">
        <v>3</v>
      </c>
      <c r="D472" s="28" t="s">
        <v>304</v>
      </c>
      <c r="E472" s="13">
        <v>1</v>
      </c>
      <c r="F472">
        <f xml:space="preserve"> COUNTA(G472:AJ472)</f>
        <v>0</v>
      </c>
    </row>
    <row r="473" spans="1:6" x14ac:dyDescent="0.2">
      <c r="A473" s="13" t="s">
        <v>185</v>
      </c>
      <c r="B473" s="13" t="s">
        <v>108</v>
      </c>
      <c r="C473" s="13">
        <v>3</v>
      </c>
      <c r="D473" s="28" t="s">
        <v>304</v>
      </c>
      <c r="E473" s="13">
        <v>2</v>
      </c>
      <c r="F473">
        <f xml:space="preserve"> COUNTA(G473:AJ473)</f>
        <v>0</v>
      </c>
    </row>
    <row r="474" spans="1:6" x14ac:dyDescent="0.2">
      <c r="A474" s="13" t="s">
        <v>185</v>
      </c>
      <c r="B474" s="13" t="s">
        <v>108</v>
      </c>
      <c r="C474" s="13">
        <v>3</v>
      </c>
      <c r="D474" s="28" t="s">
        <v>304</v>
      </c>
      <c r="E474" s="13">
        <v>3</v>
      </c>
      <c r="F474">
        <f xml:space="preserve"> COUNTA(G474:AJ474)</f>
        <v>0</v>
      </c>
    </row>
    <row r="475" spans="1:6" x14ac:dyDescent="0.2">
      <c r="A475" s="13" t="s">
        <v>185</v>
      </c>
      <c r="B475" s="13" t="s">
        <v>108</v>
      </c>
      <c r="C475" s="13">
        <v>3</v>
      </c>
      <c r="D475" s="28" t="s">
        <v>304</v>
      </c>
      <c r="E475" s="13">
        <v>4</v>
      </c>
      <c r="F475">
        <f xml:space="preserve"> COUNTA(G475:AJ475)</f>
        <v>0</v>
      </c>
    </row>
    <row r="476" spans="1:6" x14ac:dyDescent="0.2">
      <c r="A476" s="13" t="s">
        <v>185</v>
      </c>
      <c r="B476" s="13" t="s">
        <v>108</v>
      </c>
      <c r="C476" s="13">
        <v>3</v>
      </c>
      <c r="D476" s="28" t="s">
        <v>304</v>
      </c>
      <c r="E476" s="13">
        <v>5</v>
      </c>
      <c r="F476">
        <f xml:space="preserve"> COUNTA(G476:AJ476)</f>
        <v>0</v>
      </c>
    </row>
    <row r="477" spans="1:6" x14ac:dyDescent="0.2">
      <c r="A477" s="13" t="s">
        <v>185</v>
      </c>
      <c r="B477" s="13" t="s">
        <v>108</v>
      </c>
      <c r="C477" s="13">
        <v>3</v>
      </c>
      <c r="D477" s="28" t="s">
        <v>305</v>
      </c>
      <c r="E477" s="13">
        <v>6</v>
      </c>
      <c r="F477">
        <f xml:space="preserve"> COUNTA(G477:AJ477)</f>
        <v>0</v>
      </c>
    </row>
    <row r="478" spans="1:6" x14ac:dyDescent="0.2">
      <c r="A478" s="13" t="s">
        <v>185</v>
      </c>
      <c r="B478" s="13" t="s">
        <v>108</v>
      </c>
      <c r="C478" s="13">
        <v>3</v>
      </c>
      <c r="D478" s="28" t="s">
        <v>304</v>
      </c>
      <c r="E478" s="13">
        <v>7</v>
      </c>
      <c r="F478">
        <f xml:space="preserve"> COUNTA(G478:AJ478)</f>
        <v>0</v>
      </c>
    </row>
    <row r="479" spans="1:6" x14ac:dyDescent="0.2">
      <c r="A479" s="13" t="s">
        <v>185</v>
      </c>
      <c r="B479" s="13" t="s">
        <v>108</v>
      </c>
      <c r="C479" s="13">
        <v>3</v>
      </c>
      <c r="D479" s="28" t="s">
        <v>305</v>
      </c>
      <c r="E479" s="13">
        <v>8</v>
      </c>
      <c r="F479">
        <f xml:space="preserve"> COUNTA(G479:AJ479)</f>
        <v>0</v>
      </c>
    </row>
    <row r="480" spans="1:6" x14ac:dyDescent="0.2">
      <c r="A480" s="13" t="s">
        <v>185</v>
      </c>
      <c r="B480" s="13" t="s">
        <v>108</v>
      </c>
      <c r="C480" s="13">
        <v>3</v>
      </c>
      <c r="D480" s="28" t="s">
        <v>305</v>
      </c>
      <c r="E480" s="13">
        <v>9</v>
      </c>
      <c r="F480">
        <f xml:space="preserve"> COUNTA(G480:AJ480)</f>
        <v>0</v>
      </c>
    </row>
    <row r="481" spans="1:6" x14ac:dyDescent="0.2">
      <c r="A481" s="13" t="s">
        <v>185</v>
      </c>
      <c r="B481" s="13" t="s">
        <v>108</v>
      </c>
      <c r="C481" s="13">
        <v>3</v>
      </c>
      <c r="D481" s="28" t="s">
        <v>305</v>
      </c>
      <c r="E481" s="13">
        <v>10</v>
      </c>
      <c r="F481">
        <f xml:space="preserve"> COUNTA(G481:AJ481)</f>
        <v>0</v>
      </c>
    </row>
    <row r="482" spans="1:6" x14ac:dyDescent="0.2">
      <c r="A482" s="13" t="s">
        <v>185</v>
      </c>
      <c r="B482" s="13" t="s">
        <v>108</v>
      </c>
      <c r="C482" s="13">
        <v>3</v>
      </c>
      <c r="D482" s="28" t="s">
        <v>305</v>
      </c>
      <c r="E482" s="13">
        <v>11</v>
      </c>
      <c r="F482">
        <f xml:space="preserve"> COUNTA(G482:AJ482)</f>
        <v>0</v>
      </c>
    </row>
    <row r="483" spans="1:6" x14ac:dyDescent="0.2">
      <c r="A483" s="13" t="s">
        <v>185</v>
      </c>
      <c r="B483" s="13" t="s">
        <v>108</v>
      </c>
      <c r="C483" s="13">
        <v>3</v>
      </c>
      <c r="D483" s="28" t="s">
        <v>304</v>
      </c>
      <c r="E483" s="13">
        <v>12</v>
      </c>
      <c r="F483">
        <f xml:space="preserve"> COUNTA(G483:AJ483)</f>
        <v>0</v>
      </c>
    </row>
    <row r="484" spans="1:6" x14ac:dyDescent="0.2">
      <c r="A484" s="13" t="s">
        <v>185</v>
      </c>
      <c r="B484" s="13" t="s">
        <v>108</v>
      </c>
      <c r="C484" s="13">
        <v>3</v>
      </c>
      <c r="D484" s="28" t="s">
        <v>305</v>
      </c>
      <c r="E484" s="13">
        <v>13</v>
      </c>
      <c r="F484">
        <f xml:space="preserve"> COUNTA(G484:AJ484)</f>
        <v>0</v>
      </c>
    </row>
    <row r="485" spans="1:6" x14ac:dyDescent="0.2">
      <c r="A485" s="13" t="s">
        <v>185</v>
      </c>
      <c r="B485" s="13" t="s">
        <v>108</v>
      </c>
      <c r="C485" s="13">
        <v>3</v>
      </c>
      <c r="D485" s="28" t="s">
        <v>305</v>
      </c>
      <c r="E485" s="13">
        <v>14</v>
      </c>
      <c r="F485">
        <f xml:space="preserve"> COUNTA(G485:AJ485)</f>
        <v>0</v>
      </c>
    </row>
    <row r="486" spans="1:6" x14ac:dyDescent="0.2">
      <c r="A486" s="13" t="s">
        <v>185</v>
      </c>
      <c r="B486" s="13" t="s">
        <v>108</v>
      </c>
      <c r="C486" s="13">
        <v>3</v>
      </c>
      <c r="D486" s="28" t="s">
        <v>304</v>
      </c>
      <c r="E486" s="13">
        <v>15</v>
      </c>
      <c r="F486">
        <f xml:space="preserve"> COUNTA(G486:AJ486)</f>
        <v>0</v>
      </c>
    </row>
    <row r="487" spans="1:6" x14ac:dyDescent="0.2">
      <c r="A487" s="13"/>
      <c r="B487" s="13"/>
      <c r="C487" s="13"/>
      <c r="D487" s="13"/>
      <c r="E487" s="13"/>
    </row>
    <row r="488" spans="1:6" x14ac:dyDescent="0.2">
      <c r="A488" s="13" t="s">
        <v>186</v>
      </c>
      <c r="B488" s="13" t="s">
        <v>406</v>
      </c>
      <c r="C488" s="13">
        <v>0</v>
      </c>
      <c r="D488" s="13">
        <v>0</v>
      </c>
      <c r="E488" s="13"/>
    </row>
    <row r="489" spans="1:6" x14ac:dyDescent="0.2">
      <c r="A489" s="13" t="s">
        <v>186</v>
      </c>
      <c r="B489" s="13" t="s">
        <v>406</v>
      </c>
      <c r="C489" s="13">
        <v>3</v>
      </c>
      <c r="D489" s="28" t="s">
        <v>304</v>
      </c>
      <c r="E489" s="13">
        <v>1</v>
      </c>
      <c r="F489">
        <f xml:space="preserve"> COUNTA(G489:AJ489)</f>
        <v>0</v>
      </c>
    </row>
    <row r="490" spans="1:6" x14ac:dyDescent="0.2">
      <c r="A490" s="13" t="s">
        <v>186</v>
      </c>
      <c r="B490" s="13" t="s">
        <v>406</v>
      </c>
      <c r="C490" s="13">
        <v>3</v>
      </c>
      <c r="D490" s="28" t="s">
        <v>305</v>
      </c>
      <c r="E490" s="13">
        <v>2</v>
      </c>
      <c r="F490">
        <f xml:space="preserve"> COUNTA(G490:AJ490)</f>
        <v>0</v>
      </c>
    </row>
    <row r="491" spans="1:6" x14ac:dyDescent="0.2">
      <c r="A491" s="13" t="s">
        <v>186</v>
      </c>
      <c r="B491" s="13" t="s">
        <v>406</v>
      </c>
      <c r="C491" s="13">
        <v>3</v>
      </c>
      <c r="D491" s="28" t="s">
        <v>305</v>
      </c>
      <c r="E491" s="13">
        <v>3</v>
      </c>
      <c r="F491">
        <f xml:space="preserve"> COUNTA(G491:AJ491)</f>
        <v>0</v>
      </c>
    </row>
    <row r="492" spans="1:6" x14ac:dyDescent="0.2">
      <c r="A492" s="13" t="s">
        <v>186</v>
      </c>
      <c r="B492" s="13" t="s">
        <v>406</v>
      </c>
      <c r="C492" s="13">
        <v>3</v>
      </c>
      <c r="D492" s="28" t="s">
        <v>304</v>
      </c>
      <c r="E492" s="13">
        <v>4</v>
      </c>
      <c r="F492">
        <f xml:space="preserve"> COUNTA(G492:AJ492)</f>
        <v>0</v>
      </c>
    </row>
    <row r="493" spans="1:6" x14ac:dyDescent="0.2">
      <c r="A493" s="13" t="s">
        <v>186</v>
      </c>
      <c r="B493" s="13" t="s">
        <v>406</v>
      </c>
      <c r="C493" s="13">
        <v>3</v>
      </c>
      <c r="D493" s="28" t="s">
        <v>305</v>
      </c>
      <c r="E493" s="13">
        <v>5</v>
      </c>
      <c r="F493">
        <f xml:space="preserve"> COUNTA(G493:AJ493)</f>
        <v>0</v>
      </c>
    </row>
    <row r="494" spans="1:6" x14ac:dyDescent="0.2">
      <c r="A494" s="13"/>
      <c r="B494" s="13"/>
      <c r="C494" s="13"/>
      <c r="D494" s="13"/>
      <c r="E494" s="13"/>
    </row>
    <row r="495" spans="1:6" x14ac:dyDescent="0.2">
      <c r="A495" s="13" t="s">
        <v>181</v>
      </c>
      <c r="B495" s="13" t="s">
        <v>64</v>
      </c>
      <c r="C495" s="13">
        <v>1</v>
      </c>
      <c r="D495" s="13">
        <v>2</v>
      </c>
      <c r="E495" s="13"/>
    </row>
    <row r="496" spans="1:6" x14ac:dyDescent="0.2">
      <c r="A496" s="13" t="s">
        <v>181</v>
      </c>
      <c r="B496" s="13" t="s">
        <v>64</v>
      </c>
      <c r="C496" s="13">
        <v>1</v>
      </c>
      <c r="D496" s="28" t="s">
        <v>304</v>
      </c>
      <c r="E496" s="13">
        <v>1</v>
      </c>
      <c r="F496">
        <f xml:space="preserve"> COUNTA(G496:AJ496)</f>
        <v>0</v>
      </c>
    </row>
    <row r="497" spans="1:6" x14ac:dyDescent="0.2">
      <c r="A497" s="13" t="s">
        <v>181</v>
      </c>
      <c r="B497" s="13" t="s">
        <v>64</v>
      </c>
      <c r="C497" s="13">
        <v>1</v>
      </c>
      <c r="D497" s="28" t="s">
        <v>306</v>
      </c>
      <c r="E497" s="13">
        <v>2</v>
      </c>
      <c r="F497">
        <f xml:space="preserve"> COUNTA(G497:AJ497)</f>
        <v>0</v>
      </c>
    </row>
    <row r="498" spans="1:6" x14ac:dyDescent="0.2">
      <c r="A498" s="13" t="s">
        <v>181</v>
      </c>
      <c r="B498" s="13" t="s">
        <v>64</v>
      </c>
      <c r="C498" s="13">
        <v>1</v>
      </c>
      <c r="D498" s="28" t="s">
        <v>304</v>
      </c>
      <c r="E498" s="13">
        <v>3</v>
      </c>
      <c r="F498">
        <f xml:space="preserve"> COUNTA(G498:AJ498)</f>
        <v>0</v>
      </c>
    </row>
    <row r="499" spans="1:6" x14ac:dyDescent="0.2">
      <c r="A499" s="13" t="s">
        <v>181</v>
      </c>
      <c r="B499" s="13" t="s">
        <v>64</v>
      </c>
      <c r="C499" s="13">
        <v>1</v>
      </c>
      <c r="D499" s="28" t="s">
        <v>306</v>
      </c>
      <c r="E499" s="13">
        <v>4</v>
      </c>
      <c r="F499">
        <f xml:space="preserve"> COUNTA(G499:AJ499)</f>
        <v>0</v>
      </c>
    </row>
    <row r="500" spans="1:6" x14ac:dyDescent="0.2">
      <c r="A500" s="13" t="s">
        <v>181</v>
      </c>
      <c r="B500" s="13" t="s">
        <v>64</v>
      </c>
      <c r="C500" s="13">
        <v>1</v>
      </c>
      <c r="D500" s="28" t="s">
        <v>305</v>
      </c>
      <c r="E500" s="13">
        <v>5</v>
      </c>
      <c r="F500">
        <f xml:space="preserve"> COUNTA(G500:AJ500)</f>
        <v>0</v>
      </c>
    </row>
    <row r="501" spans="1:6" x14ac:dyDescent="0.2">
      <c r="A501" s="13" t="s">
        <v>181</v>
      </c>
      <c r="B501" s="13" t="s">
        <v>64</v>
      </c>
      <c r="C501" s="13">
        <v>1</v>
      </c>
      <c r="D501" s="28" t="s">
        <v>304</v>
      </c>
      <c r="E501" s="13">
        <v>6</v>
      </c>
      <c r="F501">
        <f xml:space="preserve"> COUNTA(G501:AJ501)</f>
        <v>0</v>
      </c>
    </row>
    <row r="502" spans="1:6" x14ac:dyDescent="0.2">
      <c r="A502" s="13" t="s">
        <v>181</v>
      </c>
      <c r="B502" s="13" t="s">
        <v>64</v>
      </c>
      <c r="C502" s="13">
        <v>2</v>
      </c>
      <c r="D502" s="28" t="s">
        <v>306</v>
      </c>
      <c r="E502" s="13">
        <v>7</v>
      </c>
      <c r="F502">
        <f xml:space="preserve"> COUNTA(G502:AJ502)</f>
        <v>0</v>
      </c>
    </row>
    <row r="503" spans="1:6" x14ac:dyDescent="0.2">
      <c r="A503" s="13" t="s">
        <v>181</v>
      </c>
      <c r="B503" s="13" t="s">
        <v>64</v>
      </c>
      <c r="C503" s="13">
        <v>2</v>
      </c>
      <c r="D503" s="28" t="s">
        <v>304</v>
      </c>
      <c r="E503" s="13">
        <v>8</v>
      </c>
      <c r="F503">
        <f xml:space="preserve"> COUNTA(G503:AJ503)</f>
        <v>0</v>
      </c>
    </row>
    <row r="504" spans="1:6" x14ac:dyDescent="0.2">
      <c r="A504" s="13" t="s">
        <v>181</v>
      </c>
      <c r="B504" s="13" t="s">
        <v>64</v>
      </c>
      <c r="C504" s="13">
        <v>2</v>
      </c>
      <c r="D504" s="28" t="s">
        <v>304</v>
      </c>
      <c r="E504" s="13">
        <v>9</v>
      </c>
      <c r="F504">
        <f xml:space="preserve"> COUNTA(G504:AJ504)</f>
        <v>0</v>
      </c>
    </row>
    <row r="505" spans="1:6" x14ac:dyDescent="0.2">
      <c r="A505" s="13" t="s">
        <v>181</v>
      </c>
      <c r="B505" s="13" t="s">
        <v>64</v>
      </c>
      <c r="C505" s="13">
        <v>2</v>
      </c>
      <c r="D505" s="28" t="s">
        <v>304</v>
      </c>
      <c r="E505" s="13">
        <v>10</v>
      </c>
      <c r="F505">
        <f xml:space="preserve"> COUNTA(G505:AJ505)</f>
        <v>0</v>
      </c>
    </row>
    <row r="506" spans="1:6" x14ac:dyDescent="0.2">
      <c r="A506" s="13" t="s">
        <v>181</v>
      </c>
      <c r="B506" s="13" t="s">
        <v>64</v>
      </c>
      <c r="C506" s="13">
        <v>2</v>
      </c>
      <c r="D506" s="28" t="s">
        <v>304</v>
      </c>
      <c r="E506" s="13">
        <v>11</v>
      </c>
      <c r="F506">
        <f xml:space="preserve"> COUNTA(G506:AJ506)</f>
        <v>0</v>
      </c>
    </row>
    <row r="507" spans="1:6" x14ac:dyDescent="0.2">
      <c r="A507" s="13" t="s">
        <v>181</v>
      </c>
      <c r="B507" s="13" t="s">
        <v>64</v>
      </c>
      <c r="C507" s="13">
        <v>2</v>
      </c>
      <c r="D507" s="28" t="s">
        <v>304</v>
      </c>
      <c r="E507" s="13">
        <v>12</v>
      </c>
      <c r="F507">
        <f xml:space="preserve"> COUNTA(G507:AJ507)</f>
        <v>0</v>
      </c>
    </row>
    <row r="508" spans="1:6" x14ac:dyDescent="0.2">
      <c r="A508" s="13" t="s">
        <v>181</v>
      </c>
      <c r="B508" s="13" t="s">
        <v>64</v>
      </c>
      <c r="C508" s="13">
        <v>2</v>
      </c>
      <c r="D508" s="28" t="s">
        <v>305</v>
      </c>
      <c r="E508" s="13">
        <v>13</v>
      </c>
      <c r="F508">
        <f xml:space="preserve"> COUNTA(G508:AJ508)</f>
        <v>0</v>
      </c>
    </row>
    <row r="509" spans="1:6" x14ac:dyDescent="0.2">
      <c r="A509" s="13"/>
      <c r="B509" s="13"/>
      <c r="C509" s="13"/>
      <c r="D509" s="13"/>
      <c r="E509" s="13"/>
    </row>
    <row r="510" spans="1:6" x14ac:dyDescent="0.2">
      <c r="A510" s="13" t="s">
        <v>181</v>
      </c>
      <c r="B510" s="13" t="s">
        <v>282</v>
      </c>
      <c r="C510" s="13">
        <v>0</v>
      </c>
      <c r="D510" s="13">
        <v>3</v>
      </c>
      <c r="E510" s="13"/>
    </row>
    <row r="511" spans="1:6" x14ac:dyDescent="0.2">
      <c r="A511" s="13" t="s">
        <v>181</v>
      </c>
      <c r="B511" s="13" t="s">
        <v>282</v>
      </c>
      <c r="C511" s="13">
        <v>2</v>
      </c>
      <c r="D511" s="28" t="s">
        <v>304</v>
      </c>
      <c r="E511" s="13">
        <v>1</v>
      </c>
      <c r="F511">
        <f xml:space="preserve"> COUNTA(G511:AJ511)</f>
        <v>0</v>
      </c>
    </row>
    <row r="512" spans="1:6" x14ac:dyDescent="0.2">
      <c r="A512" s="13" t="s">
        <v>181</v>
      </c>
      <c r="B512" s="13" t="s">
        <v>282</v>
      </c>
      <c r="C512" s="13">
        <v>2</v>
      </c>
      <c r="D512" s="28" t="s">
        <v>304</v>
      </c>
      <c r="E512" s="13">
        <v>2</v>
      </c>
      <c r="F512">
        <f xml:space="preserve"> COUNTA(G512:AJ512)</f>
        <v>0</v>
      </c>
    </row>
    <row r="513" spans="1:6" x14ac:dyDescent="0.2">
      <c r="A513" s="13" t="s">
        <v>181</v>
      </c>
      <c r="B513" s="13" t="s">
        <v>282</v>
      </c>
      <c r="C513" s="13">
        <v>2</v>
      </c>
      <c r="D513" s="28" t="s">
        <v>304</v>
      </c>
      <c r="E513" s="13">
        <v>3</v>
      </c>
      <c r="F513">
        <f xml:space="preserve"> COUNTA(G513:AJ513)</f>
        <v>0</v>
      </c>
    </row>
    <row r="514" spans="1:6" x14ac:dyDescent="0.2">
      <c r="A514" s="13" t="s">
        <v>181</v>
      </c>
      <c r="B514" s="13" t="s">
        <v>282</v>
      </c>
      <c r="C514" s="13">
        <v>2</v>
      </c>
      <c r="D514" s="28" t="s">
        <v>304</v>
      </c>
      <c r="E514" s="13">
        <v>4</v>
      </c>
      <c r="F514">
        <f xml:space="preserve"> COUNTA(G514:AJ514)</f>
        <v>0</v>
      </c>
    </row>
    <row r="515" spans="1:6" x14ac:dyDescent="0.2">
      <c r="A515" s="13" t="s">
        <v>181</v>
      </c>
      <c r="B515" s="13" t="s">
        <v>282</v>
      </c>
      <c r="C515" s="13">
        <v>2</v>
      </c>
      <c r="D515" s="28" t="s">
        <v>304</v>
      </c>
      <c r="E515" s="13">
        <v>5</v>
      </c>
      <c r="F515">
        <f xml:space="preserve"> COUNTA(G515:AJ515)</f>
        <v>0</v>
      </c>
    </row>
    <row r="516" spans="1:6" x14ac:dyDescent="0.2">
      <c r="A516" s="13" t="s">
        <v>181</v>
      </c>
      <c r="B516" s="13" t="s">
        <v>282</v>
      </c>
      <c r="C516" s="13">
        <v>2</v>
      </c>
      <c r="D516" s="28" t="s">
        <v>304</v>
      </c>
      <c r="E516" s="13">
        <v>6</v>
      </c>
      <c r="F516">
        <f xml:space="preserve"> COUNTA(G516:AJ516)</f>
        <v>0</v>
      </c>
    </row>
    <row r="517" spans="1:6" x14ac:dyDescent="0.2">
      <c r="A517" s="13" t="s">
        <v>181</v>
      </c>
      <c r="B517" s="13" t="s">
        <v>282</v>
      </c>
      <c r="C517" s="13">
        <v>2</v>
      </c>
      <c r="D517" s="28" t="s">
        <v>305</v>
      </c>
      <c r="E517" s="13">
        <v>7</v>
      </c>
      <c r="F517">
        <f xml:space="preserve"> COUNTA(G517:AJ517)</f>
        <v>0</v>
      </c>
    </row>
    <row r="518" spans="1:6" x14ac:dyDescent="0.2">
      <c r="A518" s="13" t="s">
        <v>181</v>
      </c>
      <c r="B518" s="13" t="s">
        <v>282</v>
      </c>
      <c r="C518" s="13">
        <v>2</v>
      </c>
      <c r="D518" s="28" t="s">
        <v>304</v>
      </c>
      <c r="E518" s="13">
        <v>8</v>
      </c>
      <c r="F518">
        <f xml:space="preserve"> COUNTA(G518:AJ518)</f>
        <v>0</v>
      </c>
    </row>
    <row r="519" spans="1:6" x14ac:dyDescent="0.2">
      <c r="A519" s="13" t="s">
        <v>181</v>
      </c>
      <c r="B519" s="13" t="s">
        <v>282</v>
      </c>
      <c r="C519" s="13">
        <v>3</v>
      </c>
      <c r="D519" s="28" t="s">
        <v>304</v>
      </c>
      <c r="E519" s="13">
        <v>9</v>
      </c>
      <c r="F519">
        <f xml:space="preserve"> COUNTA(G519:AJ519)</f>
        <v>0</v>
      </c>
    </row>
    <row r="520" spans="1:6" x14ac:dyDescent="0.2">
      <c r="A520" s="13"/>
      <c r="B520" s="13"/>
      <c r="C520" s="13"/>
      <c r="D520" s="13"/>
      <c r="E520" s="13"/>
    </row>
    <row r="521" spans="1:6" x14ac:dyDescent="0.2">
      <c r="A521" s="13" t="s">
        <v>181</v>
      </c>
      <c r="B521" s="13" t="s">
        <v>229</v>
      </c>
      <c r="C521" s="13">
        <v>0</v>
      </c>
      <c r="D521" s="13">
        <v>4</v>
      </c>
      <c r="E521" s="13"/>
    </row>
    <row r="522" spans="1:6" x14ac:dyDescent="0.2">
      <c r="A522" s="13" t="s">
        <v>181</v>
      </c>
      <c r="B522" s="13" t="s">
        <v>229</v>
      </c>
      <c r="C522" s="13">
        <v>2</v>
      </c>
      <c r="D522" s="28" t="s">
        <v>306</v>
      </c>
      <c r="E522" s="13">
        <v>1</v>
      </c>
      <c r="F522">
        <f xml:space="preserve"> COUNTA(G522:AJ522)</f>
        <v>0</v>
      </c>
    </row>
    <row r="523" spans="1:6" x14ac:dyDescent="0.2">
      <c r="A523" s="13" t="s">
        <v>181</v>
      </c>
      <c r="B523" s="13" t="s">
        <v>229</v>
      </c>
      <c r="C523" s="13">
        <v>2</v>
      </c>
      <c r="D523" s="28" t="s">
        <v>304</v>
      </c>
      <c r="E523" s="13">
        <v>2</v>
      </c>
      <c r="F523">
        <f xml:space="preserve"> COUNTA(G523:AJ523)</f>
        <v>0</v>
      </c>
    </row>
    <row r="524" spans="1:6" x14ac:dyDescent="0.2">
      <c r="A524" s="13" t="s">
        <v>181</v>
      </c>
      <c r="B524" s="13" t="s">
        <v>229</v>
      </c>
      <c r="C524" s="13">
        <v>2</v>
      </c>
      <c r="D524" s="28" t="s">
        <v>304</v>
      </c>
      <c r="E524" s="13">
        <v>3</v>
      </c>
      <c r="F524">
        <f xml:space="preserve"> COUNTA(G524:AJ524)</f>
        <v>0</v>
      </c>
    </row>
    <row r="525" spans="1:6" x14ac:dyDescent="0.2">
      <c r="A525" s="13" t="s">
        <v>181</v>
      </c>
      <c r="B525" s="13" t="s">
        <v>229</v>
      </c>
      <c r="C525" s="13">
        <v>2</v>
      </c>
      <c r="D525" s="28" t="s">
        <v>304</v>
      </c>
      <c r="E525" s="13">
        <v>4</v>
      </c>
      <c r="F525">
        <f xml:space="preserve"> COUNTA(G525:AJ525)</f>
        <v>0</v>
      </c>
    </row>
    <row r="526" spans="1:6" x14ac:dyDescent="0.2">
      <c r="A526" s="13" t="s">
        <v>181</v>
      </c>
      <c r="B526" s="13" t="s">
        <v>229</v>
      </c>
      <c r="C526" s="13">
        <v>2</v>
      </c>
      <c r="D526" s="28" t="s">
        <v>305</v>
      </c>
      <c r="E526" s="13">
        <v>5</v>
      </c>
      <c r="F526">
        <f xml:space="preserve"> COUNTA(G526:AJ526)</f>
        <v>0</v>
      </c>
    </row>
    <row r="527" spans="1:6" x14ac:dyDescent="0.2">
      <c r="A527" s="13" t="s">
        <v>181</v>
      </c>
      <c r="B527" s="13" t="s">
        <v>229</v>
      </c>
      <c r="C527" s="13">
        <v>2</v>
      </c>
      <c r="D527" s="28" t="s">
        <v>304</v>
      </c>
      <c r="E527" s="13">
        <v>6</v>
      </c>
      <c r="F527">
        <f xml:space="preserve"> COUNTA(G527:AJ527)</f>
        <v>0</v>
      </c>
    </row>
    <row r="528" spans="1:6" x14ac:dyDescent="0.2">
      <c r="A528" s="13" t="s">
        <v>181</v>
      </c>
      <c r="B528" s="13" t="s">
        <v>229</v>
      </c>
      <c r="C528" s="13">
        <v>2</v>
      </c>
      <c r="D528" s="28" t="s">
        <v>306</v>
      </c>
      <c r="E528" s="13">
        <v>7</v>
      </c>
      <c r="F528">
        <f xml:space="preserve"> COUNTA(G528:AJ528)</f>
        <v>0</v>
      </c>
    </row>
    <row r="529" spans="1:6" x14ac:dyDescent="0.2">
      <c r="A529" s="13" t="s">
        <v>181</v>
      </c>
      <c r="B529" s="13" t="s">
        <v>229</v>
      </c>
      <c r="C529" s="13">
        <v>2</v>
      </c>
      <c r="D529" s="28" t="s">
        <v>305</v>
      </c>
      <c r="E529" s="13">
        <v>8</v>
      </c>
      <c r="F529">
        <f xml:space="preserve"> COUNTA(G529:AJ529)</f>
        <v>0</v>
      </c>
    </row>
    <row r="530" spans="1:6" x14ac:dyDescent="0.2">
      <c r="A530" s="13"/>
      <c r="B530" s="13"/>
      <c r="C530" s="13"/>
      <c r="D530" s="13"/>
      <c r="E530" s="13"/>
    </row>
    <row r="531" spans="1:6" x14ac:dyDescent="0.2">
      <c r="A531" s="13" t="s">
        <v>307</v>
      </c>
      <c r="B531" s="13" t="s">
        <v>9</v>
      </c>
      <c r="C531" s="13">
        <v>0</v>
      </c>
      <c r="D531" s="13">
        <v>0</v>
      </c>
      <c r="E531" s="13"/>
    </row>
    <row r="532" spans="1:6" x14ac:dyDescent="0.2">
      <c r="A532" s="13" t="s">
        <v>307</v>
      </c>
      <c r="B532" s="13" t="s">
        <v>9</v>
      </c>
      <c r="C532" s="13">
        <v>3</v>
      </c>
      <c r="D532" s="28" t="s">
        <v>305</v>
      </c>
      <c r="E532" s="13">
        <v>1</v>
      </c>
      <c r="F532">
        <f xml:space="preserve"> COUNTA(G532:AJ532)</f>
        <v>0</v>
      </c>
    </row>
    <row r="533" spans="1:6" x14ac:dyDescent="0.2">
      <c r="A533" s="13" t="s">
        <v>307</v>
      </c>
      <c r="B533" s="13" t="s">
        <v>9</v>
      </c>
      <c r="C533" s="13">
        <v>3</v>
      </c>
      <c r="D533" s="28" t="s">
        <v>304</v>
      </c>
      <c r="E533" s="13">
        <v>2</v>
      </c>
      <c r="F533">
        <f xml:space="preserve"> COUNTA(G533:AJ533)</f>
        <v>0</v>
      </c>
    </row>
    <row r="534" spans="1:6" x14ac:dyDescent="0.2">
      <c r="A534" s="13" t="s">
        <v>307</v>
      </c>
      <c r="B534" s="13" t="s">
        <v>9</v>
      </c>
      <c r="C534" s="13">
        <v>3</v>
      </c>
      <c r="D534" s="28" t="s">
        <v>304</v>
      </c>
      <c r="E534" s="13">
        <v>3</v>
      </c>
      <c r="F534">
        <f xml:space="preserve"> COUNTA(G534:AJ534)</f>
        <v>0</v>
      </c>
    </row>
    <row r="535" spans="1:6" x14ac:dyDescent="0.2">
      <c r="A535" s="13" t="s">
        <v>307</v>
      </c>
      <c r="B535" s="13" t="s">
        <v>9</v>
      </c>
      <c r="C535" s="13">
        <v>3</v>
      </c>
      <c r="D535" s="28" t="s">
        <v>305</v>
      </c>
      <c r="E535" s="13">
        <v>4</v>
      </c>
      <c r="F535">
        <f xml:space="preserve"> COUNTA(G535:AJ535)</f>
        <v>0</v>
      </c>
    </row>
    <row r="536" spans="1:6" x14ac:dyDescent="0.2">
      <c r="A536" s="13" t="s">
        <v>307</v>
      </c>
      <c r="B536" s="13" t="s">
        <v>9</v>
      </c>
      <c r="C536" s="13">
        <v>3</v>
      </c>
      <c r="D536" s="28" t="s">
        <v>305</v>
      </c>
      <c r="E536" s="13">
        <v>5</v>
      </c>
      <c r="F536">
        <f xml:space="preserve"> COUNTA(G536:AJ536)</f>
        <v>0</v>
      </c>
    </row>
    <row r="537" spans="1:6" x14ac:dyDescent="0.2">
      <c r="A537" s="13" t="s">
        <v>307</v>
      </c>
      <c r="B537" s="13" t="s">
        <v>9</v>
      </c>
      <c r="C537" s="13">
        <v>3</v>
      </c>
      <c r="D537" s="28" t="s">
        <v>304</v>
      </c>
      <c r="E537" s="13">
        <v>6</v>
      </c>
      <c r="F537">
        <f xml:space="preserve"> COUNTA(G537:AJ537)</f>
        <v>0</v>
      </c>
    </row>
    <row r="538" spans="1:6" x14ac:dyDescent="0.2">
      <c r="A538" s="13"/>
      <c r="B538" s="13"/>
      <c r="C538" s="13"/>
      <c r="D538" s="17"/>
      <c r="E538" s="13"/>
    </row>
    <row r="539" spans="1:6" x14ac:dyDescent="0.2">
      <c r="A539" s="13" t="s">
        <v>181</v>
      </c>
      <c r="B539" s="13" t="s">
        <v>79</v>
      </c>
      <c r="C539" s="13">
        <v>0</v>
      </c>
      <c r="D539" s="17">
        <v>0</v>
      </c>
      <c r="E539" s="13"/>
    </row>
    <row r="540" spans="1:6" x14ac:dyDescent="0.2">
      <c r="A540" s="13" t="s">
        <v>181</v>
      </c>
      <c r="B540" s="13" t="s">
        <v>79</v>
      </c>
      <c r="C540" s="13">
        <v>3</v>
      </c>
      <c r="D540" s="28" t="s">
        <v>305</v>
      </c>
      <c r="E540" s="13">
        <v>1</v>
      </c>
      <c r="F540">
        <f xml:space="preserve"> COUNTA(G540:AJ540)</f>
        <v>0</v>
      </c>
    </row>
    <row r="541" spans="1:6" x14ac:dyDescent="0.2">
      <c r="A541" s="13" t="s">
        <v>181</v>
      </c>
      <c r="B541" s="13" t="s">
        <v>79</v>
      </c>
      <c r="C541" s="13">
        <v>3</v>
      </c>
      <c r="D541" s="28" t="s">
        <v>305</v>
      </c>
      <c r="E541" s="13">
        <v>2</v>
      </c>
      <c r="F541">
        <f xml:space="preserve"> COUNTA(G541:AJ541)</f>
        <v>0</v>
      </c>
    </row>
    <row r="542" spans="1:6" x14ac:dyDescent="0.2">
      <c r="A542" s="13" t="s">
        <v>181</v>
      </c>
      <c r="B542" s="13" t="s">
        <v>79</v>
      </c>
      <c r="C542" s="13">
        <v>3</v>
      </c>
      <c r="D542" s="28" t="s">
        <v>305</v>
      </c>
      <c r="E542" s="13">
        <v>3</v>
      </c>
      <c r="F542">
        <f xml:space="preserve"> COUNTA(G542:AJ542)</f>
        <v>0</v>
      </c>
    </row>
    <row r="543" spans="1:6" x14ac:dyDescent="0.2">
      <c r="A543" s="13" t="s">
        <v>181</v>
      </c>
      <c r="B543" s="13" t="s">
        <v>79</v>
      </c>
      <c r="C543" s="13">
        <v>3</v>
      </c>
      <c r="D543" s="28" t="s">
        <v>305</v>
      </c>
      <c r="E543" s="13">
        <v>4</v>
      </c>
      <c r="F543">
        <f xml:space="preserve"> COUNTA(G543:AJ543)</f>
        <v>0</v>
      </c>
    </row>
    <row r="544" spans="1:6" x14ac:dyDescent="0.2">
      <c r="A544" s="13" t="s">
        <v>181</v>
      </c>
      <c r="B544" s="13" t="s">
        <v>79</v>
      </c>
      <c r="C544" s="13">
        <v>3</v>
      </c>
      <c r="D544" s="28" t="s">
        <v>305</v>
      </c>
      <c r="E544" s="13">
        <v>5</v>
      </c>
      <c r="F544">
        <f xml:space="preserve"> COUNTA(G544:AJ544)</f>
        <v>0</v>
      </c>
    </row>
    <row r="545" spans="1:6" x14ac:dyDescent="0.2">
      <c r="A545" s="13" t="s">
        <v>181</v>
      </c>
      <c r="B545" s="13" t="s">
        <v>79</v>
      </c>
      <c r="C545" s="13">
        <v>3</v>
      </c>
      <c r="D545" s="28" t="s">
        <v>306</v>
      </c>
      <c r="E545" s="13">
        <v>6</v>
      </c>
      <c r="F545">
        <f xml:space="preserve"> COUNTA(G545:AJ545)</f>
        <v>0</v>
      </c>
    </row>
    <row r="546" spans="1:6" x14ac:dyDescent="0.2">
      <c r="A546" s="13" t="s">
        <v>181</v>
      </c>
      <c r="B546" s="13" t="s">
        <v>79</v>
      </c>
      <c r="C546" s="13">
        <v>3</v>
      </c>
      <c r="D546" s="28" t="s">
        <v>305</v>
      </c>
      <c r="E546" s="13">
        <v>7</v>
      </c>
      <c r="F546">
        <f xml:space="preserve"> COUNTA(G546:AJ546)</f>
        <v>0</v>
      </c>
    </row>
    <row r="547" spans="1:6" x14ac:dyDescent="0.2">
      <c r="A547" s="13" t="s">
        <v>181</v>
      </c>
      <c r="B547" s="13" t="s">
        <v>79</v>
      </c>
      <c r="C547" s="13">
        <v>3</v>
      </c>
      <c r="D547" s="28" t="s">
        <v>305</v>
      </c>
      <c r="E547" s="13">
        <v>8</v>
      </c>
      <c r="F547">
        <f xml:space="preserve"> COUNTA(G547:AJ547)</f>
        <v>0</v>
      </c>
    </row>
    <row r="548" spans="1:6" x14ac:dyDescent="0.2">
      <c r="A548" s="13" t="s">
        <v>181</v>
      </c>
      <c r="B548" s="13" t="s">
        <v>79</v>
      </c>
      <c r="C548" s="13">
        <v>3</v>
      </c>
      <c r="D548" s="28" t="s">
        <v>306</v>
      </c>
      <c r="E548" s="13">
        <v>9</v>
      </c>
      <c r="F548">
        <f xml:space="preserve"> COUNTA(G548:AJ548)</f>
        <v>0</v>
      </c>
    </row>
    <row r="549" spans="1:6" x14ac:dyDescent="0.2">
      <c r="A549" s="13" t="s">
        <v>181</v>
      </c>
      <c r="B549" s="13" t="s">
        <v>79</v>
      </c>
      <c r="C549" s="13">
        <v>3</v>
      </c>
      <c r="D549" s="28" t="s">
        <v>306</v>
      </c>
      <c r="E549" s="13">
        <v>10</v>
      </c>
      <c r="F549">
        <f xml:space="preserve"> COUNTA(G549:AJ549)</f>
        <v>0</v>
      </c>
    </row>
    <row r="550" spans="1:6" x14ac:dyDescent="0.2">
      <c r="A550" s="13" t="s">
        <v>181</v>
      </c>
      <c r="B550" s="13" t="s">
        <v>79</v>
      </c>
      <c r="C550" s="13">
        <v>3</v>
      </c>
      <c r="D550" s="28" t="s">
        <v>304</v>
      </c>
      <c r="E550" s="13">
        <v>11</v>
      </c>
      <c r="F550">
        <f xml:space="preserve"> COUNTA(G550:AJ550)</f>
        <v>0</v>
      </c>
    </row>
    <row r="551" spans="1:6" x14ac:dyDescent="0.2">
      <c r="A551" s="13" t="s">
        <v>181</v>
      </c>
      <c r="B551" s="13" t="s">
        <v>79</v>
      </c>
      <c r="C551" s="13">
        <v>3</v>
      </c>
      <c r="D551" s="28" t="s">
        <v>304</v>
      </c>
      <c r="E551" s="13">
        <v>12</v>
      </c>
      <c r="F551">
        <f xml:space="preserve"> COUNTA(G551:AJ551)</f>
        <v>0</v>
      </c>
    </row>
    <row r="552" spans="1:6" x14ac:dyDescent="0.2">
      <c r="A552" s="13" t="s">
        <v>181</v>
      </c>
      <c r="B552" s="13" t="s">
        <v>79</v>
      </c>
      <c r="C552" s="13">
        <v>3</v>
      </c>
      <c r="D552" s="28" t="s">
        <v>304</v>
      </c>
      <c r="E552" s="13">
        <v>13</v>
      </c>
      <c r="F552">
        <f xml:space="preserve"> COUNTA(G552:AJ552)</f>
        <v>0</v>
      </c>
    </row>
    <row r="553" spans="1:6" x14ac:dyDescent="0.2">
      <c r="A553" s="13"/>
      <c r="B553" s="13"/>
      <c r="C553" s="13"/>
      <c r="D553" s="11"/>
      <c r="E553" s="13"/>
    </row>
    <row r="554" spans="1:6" x14ac:dyDescent="0.2">
      <c r="A554" s="13" t="s">
        <v>181</v>
      </c>
      <c r="B554" s="13" t="s">
        <v>32</v>
      </c>
      <c r="C554" s="13">
        <v>0</v>
      </c>
      <c r="D554" s="17">
        <v>0</v>
      </c>
      <c r="E554" s="13"/>
    </row>
    <row r="555" spans="1:6" x14ac:dyDescent="0.2">
      <c r="A555" s="13" t="s">
        <v>181</v>
      </c>
      <c r="B555" s="13" t="s">
        <v>32</v>
      </c>
      <c r="C555" s="13">
        <v>3</v>
      </c>
      <c r="D555" s="28" t="s">
        <v>305</v>
      </c>
      <c r="E555" s="13">
        <v>1</v>
      </c>
      <c r="F555">
        <f xml:space="preserve"> COUNTA(G555:AJ555)</f>
        <v>0</v>
      </c>
    </row>
    <row r="556" spans="1:6" x14ac:dyDescent="0.2">
      <c r="A556" s="13" t="s">
        <v>181</v>
      </c>
      <c r="B556" s="13" t="s">
        <v>32</v>
      </c>
      <c r="C556" s="13">
        <v>3</v>
      </c>
      <c r="D556" s="28" t="s">
        <v>305</v>
      </c>
      <c r="E556" s="13">
        <v>2</v>
      </c>
      <c r="F556">
        <f xml:space="preserve"> COUNTA(G556:AJ556)</f>
        <v>0</v>
      </c>
    </row>
    <row r="557" spans="1:6" x14ac:dyDescent="0.2">
      <c r="A557" s="13" t="s">
        <v>181</v>
      </c>
      <c r="B557" s="13" t="s">
        <v>32</v>
      </c>
      <c r="C557" s="13">
        <v>3</v>
      </c>
      <c r="D557" s="28" t="s">
        <v>306</v>
      </c>
      <c r="E557" s="13">
        <v>3</v>
      </c>
      <c r="F557">
        <f xml:space="preserve"> COUNTA(G557:AJ557)</f>
        <v>0</v>
      </c>
    </row>
    <row r="558" spans="1:6" x14ac:dyDescent="0.2">
      <c r="A558" s="13" t="s">
        <v>181</v>
      </c>
      <c r="B558" s="13" t="s">
        <v>32</v>
      </c>
      <c r="C558" s="13">
        <v>3</v>
      </c>
      <c r="D558" s="28" t="s">
        <v>305</v>
      </c>
      <c r="E558" s="13">
        <v>4</v>
      </c>
      <c r="F558">
        <f xml:space="preserve"> COUNTA(G558:AJ558)</f>
        <v>0</v>
      </c>
    </row>
    <row r="559" spans="1:6" x14ac:dyDescent="0.2">
      <c r="A559" s="13" t="s">
        <v>181</v>
      </c>
      <c r="B559" s="13" t="s">
        <v>32</v>
      </c>
      <c r="C559" s="13">
        <v>3</v>
      </c>
      <c r="D559" s="28" t="s">
        <v>305</v>
      </c>
      <c r="E559" s="13">
        <v>5</v>
      </c>
      <c r="F559">
        <f xml:space="preserve"> COUNTA(G559:AJ559)</f>
        <v>0</v>
      </c>
    </row>
    <row r="560" spans="1:6" x14ac:dyDescent="0.2">
      <c r="A560" s="13" t="s">
        <v>181</v>
      </c>
      <c r="B560" s="13" t="s">
        <v>32</v>
      </c>
      <c r="C560" s="13">
        <v>3</v>
      </c>
      <c r="D560" s="28" t="s">
        <v>305</v>
      </c>
      <c r="E560" s="13">
        <v>6</v>
      </c>
      <c r="F560">
        <f xml:space="preserve"> COUNTA(G560:AJ560)</f>
        <v>0</v>
      </c>
    </row>
    <row r="561" spans="1:6" x14ac:dyDescent="0.2">
      <c r="A561" s="13"/>
      <c r="B561" s="13"/>
      <c r="C561" s="13"/>
      <c r="D561" s="17"/>
      <c r="E561" s="13"/>
    </row>
    <row r="562" spans="1:6" x14ac:dyDescent="0.2">
      <c r="A562" s="13" t="s">
        <v>181</v>
      </c>
      <c r="B562" s="13" t="s">
        <v>103</v>
      </c>
      <c r="C562" s="13">
        <v>0</v>
      </c>
      <c r="D562" s="17">
        <v>0</v>
      </c>
      <c r="E562" s="13"/>
    </row>
    <row r="563" spans="1:6" x14ac:dyDescent="0.2">
      <c r="A563" s="13" t="s">
        <v>181</v>
      </c>
      <c r="B563" s="13" t="s">
        <v>103</v>
      </c>
      <c r="C563" s="13">
        <v>3</v>
      </c>
      <c r="D563" s="28" t="s">
        <v>305</v>
      </c>
      <c r="E563" s="13">
        <v>1</v>
      </c>
      <c r="F563">
        <f xml:space="preserve"> COUNTA(G563:AJ563)</f>
        <v>0</v>
      </c>
    </row>
    <row r="564" spans="1:6" x14ac:dyDescent="0.2">
      <c r="A564" s="13" t="s">
        <v>181</v>
      </c>
      <c r="B564" s="13" t="s">
        <v>103</v>
      </c>
      <c r="C564" s="13">
        <v>3</v>
      </c>
      <c r="D564" s="28" t="s">
        <v>304</v>
      </c>
      <c r="E564" s="13">
        <v>2</v>
      </c>
      <c r="F564">
        <f xml:space="preserve"> COUNTA(G564:AJ564)</f>
        <v>0</v>
      </c>
    </row>
    <row r="565" spans="1:6" x14ac:dyDescent="0.2">
      <c r="A565" s="13" t="s">
        <v>181</v>
      </c>
      <c r="B565" s="13" t="s">
        <v>103</v>
      </c>
      <c r="C565" s="13">
        <v>3</v>
      </c>
      <c r="D565" s="28" t="s">
        <v>304</v>
      </c>
      <c r="E565" s="13">
        <v>3</v>
      </c>
      <c r="F565">
        <f xml:space="preserve"> COUNTA(G565:AJ565)</f>
        <v>0</v>
      </c>
    </row>
    <row r="566" spans="1:6" x14ac:dyDescent="0.2">
      <c r="A566" s="13" t="s">
        <v>181</v>
      </c>
      <c r="B566" s="13" t="s">
        <v>103</v>
      </c>
      <c r="C566" s="13">
        <v>3</v>
      </c>
      <c r="D566" s="28" t="s">
        <v>306</v>
      </c>
      <c r="E566" s="13">
        <v>4</v>
      </c>
      <c r="F566">
        <f xml:space="preserve"> COUNTA(G566:AJ566)</f>
        <v>0</v>
      </c>
    </row>
    <row r="567" spans="1:6" x14ac:dyDescent="0.2">
      <c r="A567" s="13" t="s">
        <v>181</v>
      </c>
      <c r="B567" s="13" t="s">
        <v>103</v>
      </c>
      <c r="C567" s="13">
        <v>3</v>
      </c>
      <c r="D567" s="28" t="s">
        <v>306</v>
      </c>
      <c r="E567" s="13">
        <v>5</v>
      </c>
      <c r="F567">
        <f xml:space="preserve"> COUNTA(G567:AJ567)</f>
        <v>0</v>
      </c>
    </row>
    <row r="568" spans="1:6" x14ac:dyDescent="0.2">
      <c r="A568" s="13" t="s">
        <v>181</v>
      </c>
      <c r="B568" s="13" t="s">
        <v>103</v>
      </c>
      <c r="C568" s="13">
        <v>3</v>
      </c>
      <c r="D568" s="28" t="s">
        <v>306</v>
      </c>
      <c r="E568" s="13">
        <v>6</v>
      </c>
      <c r="F568">
        <f xml:space="preserve"> COUNTA(G568:AJ568)</f>
        <v>0</v>
      </c>
    </row>
    <row r="569" spans="1:6" x14ac:dyDescent="0.2">
      <c r="A569" s="13" t="s">
        <v>181</v>
      </c>
      <c r="B569" s="13" t="s">
        <v>103</v>
      </c>
      <c r="C569" s="13">
        <v>3</v>
      </c>
      <c r="D569" s="28" t="s">
        <v>306</v>
      </c>
      <c r="E569" s="13">
        <v>7</v>
      </c>
      <c r="F569">
        <f xml:space="preserve"> COUNTA(G569:AJ569)</f>
        <v>0</v>
      </c>
    </row>
    <row r="570" spans="1:6" x14ac:dyDescent="0.2">
      <c r="A570" s="13"/>
      <c r="B570" s="13"/>
      <c r="C570" s="13"/>
      <c r="D570" s="11"/>
      <c r="E570" s="13"/>
    </row>
    <row r="571" spans="1:6" x14ac:dyDescent="0.2">
      <c r="A571" s="13" t="s">
        <v>181</v>
      </c>
      <c r="B571" s="13" t="s">
        <v>193</v>
      </c>
      <c r="C571" s="13">
        <v>0</v>
      </c>
      <c r="D571" s="17">
        <v>0</v>
      </c>
      <c r="E571" s="13"/>
    </row>
    <row r="572" spans="1:6" x14ac:dyDescent="0.2">
      <c r="A572" s="13" t="s">
        <v>181</v>
      </c>
      <c r="B572" s="13" t="s">
        <v>193</v>
      </c>
      <c r="C572" s="13">
        <v>3</v>
      </c>
      <c r="D572" s="28" t="s">
        <v>304</v>
      </c>
      <c r="E572" s="13">
        <v>1</v>
      </c>
      <c r="F572">
        <f xml:space="preserve"> COUNTA(G572:AJ572)</f>
        <v>0</v>
      </c>
    </row>
    <row r="573" spans="1:6" x14ac:dyDescent="0.2">
      <c r="A573" s="13" t="s">
        <v>181</v>
      </c>
      <c r="B573" s="13" t="s">
        <v>193</v>
      </c>
      <c r="C573" s="13">
        <v>3</v>
      </c>
      <c r="D573" s="28" t="s">
        <v>306</v>
      </c>
      <c r="E573" s="13">
        <v>2</v>
      </c>
      <c r="F573">
        <f xml:space="preserve"> COUNTA(G573:AJ573)</f>
        <v>0</v>
      </c>
    </row>
    <row r="574" spans="1:6" x14ac:dyDescent="0.2">
      <c r="A574" s="13" t="s">
        <v>181</v>
      </c>
      <c r="B574" s="13" t="s">
        <v>193</v>
      </c>
      <c r="C574" s="13">
        <v>3</v>
      </c>
      <c r="D574" s="28" t="s">
        <v>304</v>
      </c>
      <c r="E574" s="13">
        <v>3</v>
      </c>
      <c r="F574">
        <f xml:space="preserve"> COUNTA(G574:AJ574)</f>
        <v>0</v>
      </c>
    </row>
    <row r="575" spans="1:6" x14ac:dyDescent="0.2">
      <c r="A575" s="13" t="s">
        <v>181</v>
      </c>
      <c r="B575" s="13" t="s">
        <v>193</v>
      </c>
      <c r="C575" s="13">
        <v>3</v>
      </c>
      <c r="D575" s="28" t="s">
        <v>304</v>
      </c>
      <c r="E575" s="13">
        <v>4</v>
      </c>
      <c r="F575">
        <f xml:space="preserve"> COUNTA(G575:AJ575)</f>
        <v>0</v>
      </c>
    </row>
    <row r="576" spans="1:6" x14ac:dyDescent="0.2">
      <c r="A576" s="13" t="s">
        <v>181</v>
      </c>
      <c r="B576" s="13" t="s">
        <v>193</v>
      </c>
      <c r="C576" s="13">
        <v>3</v>
      </c>
      <c r="D576" s="28" t="s">
        <v>304</v>
      </c>
      <c r="E576" s="13">
        <v>5</v>
      </c>
      <c r="F576">
        <f xml:space="preserve"> COUNTA(G576:AJ576)</f>
        <v>0</v>
      </c>
    </row>
    <row r="577" spans="1:6" x14ac:dyDescent="0.2">
      <c r="A577" s="13"/>
      <c r="B577" s="13"/>
      <c r="C577" s="13"/>
      <c r="D577" s="11"/>
      <c r="E577" s="13"/>
    </row>
    <row r="578" spans="1:6" x14ac:dyDescent="0.2">
      <c r="A578" s="13" t="s">
        <v>181</v>
      </c>
      <c r="B578" s="13" t="s">
        <v>180</v>
      </c>
      <c r="C578" s="13">
        <v>0</v>
      </c>
      <c r="D578" s="17">
        <v>0</v>
      </c>
      <c r="E578" s="13"/>
    </row>
    <row r="579" spans="1:6" x14ac:dyDescent="0.2">
      <c r="A579" s="13" t="s">
        <v>181</v>
      </c>
      <c r="B579" s="13" t="s">
        <v>180</v>
      </c>
      <c r="C579" s="13">
        <v>3</v>
      </c>
      <c r="D579" s="28" t="s">
        <v>304</v>
      </c>
      <c r="E579" s="13">
        <v>1</v>
      </c>
      <c r="F579">
        <f xml:space="preserve"> COUNTA(G579:AJ579)</f>
        <v>0</v>
      </c>
    </row>
    <row r="580" spans="1:6" x14ac:dyDescent="0.2">
      <c r="A580" s="13" t="s">
        <v>181</v>
      </c>
      <c r="B580" s="13" t="s">
        <v>180</v>
      </c>
      <c r="C580" s="13">
        <v>3</v>
      </c>
      <c r="D580" s="28" t="s">
        <v>304</v>
      </c>
      <c r="E580" s="13">
        <v>2</v>
      </c>
      <c r="F580">
        <f xml:space="preserve"> COUNTA(G580:AJ580)</f>
        <v>0</v>
      </c>
    </row>
    <row r="581" spans="1:6" x14ac:dyDescent="0.2">
      <c r="A581" s="13" t="s">
        <v>181</v>
      </c>
      <c r="B581" s="13" t="s">
        <v>180</v>
      </c>
      <c r="C581" s="13">
        <v>3</v>
      </c>
      <c r="D581" s="28" t="s">
        <v>306</v>
      </c>
      <c r="E581" s="13">
        <v>3</v>
      </c>
      <c r="F581">
        <f xml:space="preserve"> COUNTA(G581:AJ581)</f>
        <v>0</v>
      </c>
    </row>
    <row r="582" spans="1:6" x14ac:dyDescent="0.2">
      <c r="A582" s="13" t="s">
        <v>181</v>
      </c>
      <c r="B582" s="13" t="s">
        <v>180</v>
      </c>
      <c r="C582" s="13">
        <v>3</v>
      </c>
      <c r="D582" s="28" t="s">
        <v>305</v>
      </c>
      <c r="E582" s="13">
        <v>4</v>
      </c>
      <c r="F582">
        <f xml:space="preserve"> COUNTA(G582:AJ582)</f>
        <v>0</v>
      </c>
    </row>
    <row r="583" spans="1:6" x14ac:dyDescent="0.2">
      <c r="A583" s="13" t="s">
        <v>181</v>
      </c>
      <c r="B583" s="13" t="s">
        <v>180</v>
      </c>
      <c r="C583" s="13">
        <v>3</v>
      </c>
      <c r="D583" s="28" t="s">
        <v>304</v>
      </c>
      <c r="E583" s="13">
        <v>5</v>
      </c>
      <c r="F583">
        <f xml:space="preserve"> COUNTA(G583:AJ583)</f>
        <v>0</v>
      </c>
    </row>
    <row r="584" spans="1:6" x14ac:dyDescent="0.2">
      <c r="A584" s="13" t="s">
        <v>181</v>
      </c>
      <c r="B584" s="13" t="s">
        <v>180</v>
      </c>
      <c r="C584" s="13">
        <v>3</v>
      </c>
      <c r="D584" s="28" t="s">
        <v>305</v>
      </c>
      <c r="E584" s="13">
        <v>6</v>
      </c>
      <c r="F584">
        <f xml:space="preserve"> COUNTA(G584:AJ584)</f>
        <v>0</v>
      </c>
    </row>
    <row r="585" spans="1:6" x14ac:dyDescent="0.2">
      <c r="A585" s="13" t="s">
        <v>181</v>
      </c>
      <c r="B585" s="13" t="s">
        <v>180</v>
      </c>
      <c r="C585" s="13">
        <v>3</v>
      </c>
      <c r="D585" s="28" t="s">
        <v>304</v>
      </c>
      <c r="E585" s="13">
        <v>7</v>
      </c>
      <c r="F585">
        <f xml:space="preserve"> COUNTA(G585:AJ585)</f>
        <v>0</v>
      </c>
    </row>
    <row r="586" spans="1:6" x14ac:dyDescent="0.2">
      <c r="A586" s="13" t="s">
        <v>181</v>
      </c>
      <c r="B586" s="13" t="s">
        <v>180</v>
      </c>
      <c r="C586" s="13">
        <v>3</v>
      </c>
      <c r="D586" s="28" t="s">
        <v>306</v>
      </c>
      <c r="E586" s="13">
        <v>8</v>
      </c>
      <c r="F586">
        <f xml:space="preserve"> COUNTA(G586:AJ586)</f>
        <v>0</v>
      </c>
    </row>
    <row r="587" spans="1:6" x14ac:dyDescent="0.2">
      <c r="A587" s="13" t="s">
        <v>181</v>
      </c>
      <c r="B587" s="13" t="s">
        <v>180</v>
      </c>
      <c r="C587" s="13">
        <v>3</v>
      </c>
      <c r="D587" s="28" t="s">
        <v>304</v>
      </c>
      <c r="E587" s="13">
        <v>9</v>
      </c>
      <c r="F587">
        <f xml:space="preserve"> COUNTA(G587:AJ587)</f>
        <v>0</v>
      </c>
    </row>
    <row r="588" spans="1:6" x14ac:dyDescent="0.2">
      <c r="A588" s="13"/>
      <c r="B588" s="13"/>
      <c r="C588" s="13"/>
      <c r="D588" s="17"/>
      <c r="E588" s="13"/>
    </row>
    <row r="589" spans="1:6" x14ac:dyDescent="0.2">
      <c r="A589" s="13" t="s">
        <v>181</v>
      </c>
      <c r="B589" s="13" t="s">
        <v>65</v>
      </c>
      <c r="C589" s="13">
        <v>0</v>
      </c>
      <c r="D589" s="17">
        <v>0</v>
      </c>
      <c r="E589" s="13"/>
    </row>
    <row r="590" spans="1:6" x14ac:dyDescent="0.2">
      <c r="A590" s="13" t="s">
        <v>181</v>
      </c>
      <c r="B590" s="13" t="s">
        <v>65</v>
      </c>
      <c r="C590" s="13">
        <v>3</v>
      </c>
      <c r="D590" s="28" t="s">
        <v>306</v>
      </c>
      <c r="E590" s="13">
        <v>1</v>
      </c>
      <c r="F590">
        <f xml:space="preserve"> COUNTA(G590:AJ590)</f>
        <v>0</v>
      </c>
    </row>
    <row r="591" spans="1:6" x14ac:dyDescent="0.2">
      <c r="A591" s="13" t="s">
        <v>181</v>
      </c>
      <c r="B591" s="13" t="s">
        <v>65</v>
      </c>
      <c r="C591" s="13">
        <v>3</v>
      </c>
      <c r="D591" s="28" t="s">
        <v>304</v>
      </c>
      <c r="E591" s="13">
        <v>2</v>
      </c>
      <c r="F591">
        <f xml:space="preserve"> COUNTA(G591:AJ591)</f>
        <v>0</v>
      </c>
    </row>
    <row r="592" spans="1:6" x14ac:dyDescent="0.2">
      <c r="A592" s="13" t="s">
        <v>181</v>
      </c>
      <c r="B592" s="13" t="s">
        <v>65</v>
      </c>
      <c r="C592" s="13">
        <v>3</v>
      </c>
      <c r="D592" s="28" t="s">
        <v>306</v>
      </c>
      <c r="E592" s="13">
        <v>3</v>
      </c>
      <c r="F592">
        <f xml:space="preserve"> COUNTA(G592:AJ592)</f>
        <v>0</v>
      </c>
    </row>
    <row r="593" spans="1:6" x14ac:dyDescent="0.2">
      <c r="A593" s="13" t="s">
        <v>181</v>
      </c>
      <c r="B593" s="13" t="s">
        <v>65</v>
      </c>
      <c r="C593" s="13">
        <v>3</v>
      </c>
      <c r="D593" s="28" t="s">
        <v>304</v>
      </c>
      <c r="E593" s="13">
        <v>4</v>
      </c>
      <c r="F593">
        <f xml:space="preserve"> COUNTA(G593:AJ593)</f>
        <v>0</v>
      </c>
    </row>
    <row r="594" spans="1:6" x14ac:dyDescent="0.2">
      <c r="A594" s="13" t="s">
        <v>181</v>
      </c>
      <c r="B594" s="13" t="s">
        <v>65</v>
      </c>
      <c r="C594" s="13">
        <v>3</v>
      </c>
      <c r="D594" s="28" t="s">
        <v>306</v>
      </c>
      <c r="E594" s="13">
        <v>5</v>
      </c>
      <c r="F594">
        <f xml:space="preserve"> COUNTA(G594:AJ594)</f>
        <v>0</v>
      </c>
    </row>
    <row r="595" spans="1:6" x14ac:dyDescent="0.2">
      <c r="A595" s="13" t="s">
        <v>181</v>
      </c>
      <c r="B595" s="13" t="s">
        <v>65</v>
      </c>
      <c r="C595" s="13">
        <v>3</v>
      </c>
      <c r="D595" s="28" t="s">
        <v>306</v>
      </c>
      <c r="E595" s="13">
        <v>6</v>
      </c>
      <c r="F595">
        <f xml:space="preserve"> COUNTA(G595:AJ595)</f>
        <v>0</v>
      </c>
    </row>
    <row r="596" spans="1:6" x14ac:dyDescent="0.2">
      <c r="A596" s="13" t="s">
        <v>181</v>
      </c>
      <c r="B596" s="13" t="s">
        <v>65</v>
      </c>
      <c r="C596" s="13">
        <v>3</v>
      </c>
      <c r="D596" s="28" t="s">
        <v>304</v>
      </c>
      <c r="E596" s="13">
        <v>7</v>
      </c>
      <c r="F596">
        <f xml:space="preserve"> COUNTA(G596:AJ596)</f>
        <v>0</v>
      </c>
    </row>
    <row r="597" spans="1:6" x14ac:dyDescent="0.2">
      <c r="A597" s="13" t="s">
        <v>181</v>
      </c>
      <c r="B597" s="13" t="s">
        <v>65</v>
      </c>
      <c r="C597" s="13">
        <v>3</v>
      </c>
      <c r="D597" s="28" t="s">
        <v>304</v>
      </c>
      <c r="E597" s="13">
        <v>8</v>
      </c>
      <c r="F597">
        <f xml:space="preserve"> COUNTA(G597:AJ597)</f>
        <v>0</v>
      </c>
    </row>
    <row r="598" spans="1:6" x14ac:dyDescent="0.2">
      <c r="A598" s="13"/>
      <c r="B598" s="13"/>
      <c r="C598" s="13"/>
      <c r="D598" s="17"/>
      <c r="E598" s="13"/>
    </row>
    <row r="599" spans="1:6" x14ac:dyDescent="0.2">
      <c r="A599" s="13" t="s">
        <v>181</v>
      </c>
      <c r="B599" s="13" t="s">
        <v>297</v>
      </c>
      <c r="C599" s="13">
        <v>0</v>
      </c>
      <c r="D599" s="17">
        <v>0</v>
      </c>
      <c r="E599" s="13"/>
    </row>
    <row r="600" spans="1:6" x14ac:dyDescent="0.2">
      <c r="A600" s="13" t="s">
        <v>181</v>
      </c>
      <c r="B600" s="13" t="s">
        <v>297</v>
      </c>
      <c r="C600" s="13">
        <v>3</v>
      </c>
      <c r="D600" s="28" t="s">
        <v>304</v>
      </c>
      <c r="E600" s="13">
        <v>1</v>
      </c>
      <c r="F600">
        <f xml:space="preserve"> COUNTA(G600:AJ600)</f>
        <v>0</v>
      </c>
    </row>
    <row r="601" spans="1:6" x14ac:dyDescent="0.2">
      <c r="A601" s="13" t="s">
        <v>181</v>
      </c>
      <c r="B601" s="13" t="s">
        <v>297</v>
      </c>
      <c r="C601" s="13">
        <v>3</v>
      </c>
      <c r="D601" s="28" t="s">
        <v>304</v>
      </c>
      <c r="E601" s="13">
        <v>2</v>
      </c>
      <c r="F601">
        <f xml:space="preserve"> COUNTA(G601:AJ601)</f>
        <v>0</v>
      </c>
    </row>
    <row r="602" spans="1:6" x14ac:dyDescent="0.2">
      <c r="A602" s="13" t="s">
        <v>181</v>
      </c>
      <c r="B602" s="13" t="s">
        <v>297</v>
      </c>
      <c r="C602" s="13">
        <v>3</v>
      </c>
      <c r="D602" s="28" t="s">
        <v>306</v>
      </c>
      <c r="E602" s="13">
        <v>3</v>
      </c>
      <c r="F602">
        <f xml:space="preserve"> COUNTA(G602:AJ602)</f>
        <v>0</v>
      </c>
    </row>
    <row r="603" spans="1:6" x14ac:dyDescent="0.2">
      <c r="A603" s="13" t="s">
        <v>181</v>
      </c>
      <c r="B603" s="13" t="s">
        <v>297</v>
      </c>
      <c r="C603" s="13">
        <v>3</v>
      </c>
      <c r="D603" s="28" t="s">
        <v>305</v>
      </c>
      <c r="E603" s="13">
        <v>4</v>
      </c>
      <c r="F603">
        <f xml:space="preserve"> COUNTA(G603:AJ603)</f>
        <v>0</v>
      </c>
    </row>
    <row r="604" spans="1:6" x14ac:dyDescent="0.2">
      <c r="A604" s="13" t="s">
        <v>181</v>
      </c>
      <c r="B604" s="13" t="s">
        <v>297</v>
      </c>
      <c r="C604" s="13">
        <v>3</v>
      </c>
      <c r="D604" s="28" t="s">
        <v>304</v>
      </c>
      <c r="E604" s="13">
        <v>5</v>
      </c>
      <c r="F604">
        <f xml:space="preserve"> COUNTA(G604:AJ604)</f>
        <v>0</v>
      </c>
    </row>
    <row r="605" spans="1:6" x14ac:dyDescent="0.2">
      <c r="A605" s="13"/>
      <c r="B605" s="13"/>
      <c r="C605" s="13"/>
      <c r="D605" s="13"/>
      <c r="E605" s="13"/>
    </row>
    <row r="606" spans="1:6" x14ac:dyDescent="0.2">
      <c r="A606" s="13" t="s">
        <v>181</v>
      </c>
      <c r="B606" s="13" t="s">
        <v>390</v>
      </c>
      <c r="C606" s="13">
        <v>0</v>
      </c>
      <c r="D606" s="13">
        <v>0</v>
      </c>
      <c r="E606" s="13"/>
    </row>
    <row r="607" spans="1:6" x14ac:dyDescent="0.2">
      <c r="A607" s="13" t="s">
        <v>181</v>
      </c>
      <c r="B607" s="13" t="s">
        <v>390</v>
      </c>
      <c r="C607" s="13">
        <v>3</v>
      </c>
      <c r="D607" s="28" t="s">
        <v>304</v>
      </c>
      <c r="E607" s="13">
        <v>1</v>
      </c>
      <c r="F607">
        <f xml:space="preserve"> COUNTA(G607:AJ607)</f>
        <v>0</v>
      </c>
    </row>
    <row r="608" spans="1:6" x14ac:dyDescent="0.2">
      <c r="A608" s="13" t="s">
        <v>181</v>
      </c>
      <c r="B608" s="13" t="s">
        <v>390</v>
      </c>
      <c r="C608" s="13">
        <v>3</v>
      </c>
      <c r="D608" s="28" t="s">
        <v>305</v>
      </c>
      <c r="E608" s="13">
        <v>2</v>
      </c>
      <c r="F608">
        <f xml:space="preserve"> COUNTA(G608:AJ608)</f>
        <v>0</v>
      </c>
    </row>
    <row r="609" spans="1:6" x14ac:dyDescent="0.2">
      <c r="A609" s="13" t="s">
        <v>181</v>
      </c>
      <c r="B609" s="13" t="s">
        <v>390</v>
      </c>
      <c r="C609" s="13">
        <v>3</v>
      </c>
      <c r="D609" s="28" t="s">
        <v>306</v>
      </c>
      <c r="E609" s="13">
        <v>3</v>
      </c>
      <c r="F609">
        <f xml:space="preserve"> COUNTA(G609:AJ609)</f>
        <v>0</v>
      </c>
    </row>
    <row r="610" spans="1:6" x14ac:dyDescent="0.2">
      <c r="A610" s="13" t="s">
        <v>181</v>
      </c>
      <c r="B610" s="13" t="s">
        <v>390</v>
      </c>
      <c r="C610" s="13">
        <v>3</v>
      </c>
      <c r="D610" s="28" t="s">
        <v>305</v>
      </c>
      <c r="E610" s="13">
        <v>4</v>
      </c>
      <c r="F610">
        <f xml:space="preserve"> COUNTA(G610:AJ610)</f>
        <v>0</v>
      </c>
    </row>
    <row r="611" spans="1:6" x14ac:dyDescent="0.2">
      <c r="A611" s="13" t="s">
        <v>181</v>
      </c>
      <c r="B611" s="13" t="s">
        <v>390</v>
      </c>
      <c r="C611" s="13">
        <v>3</v>
      </c>
      <c r="D611" s="28" t="s">
        <v>304</v>
      </c>
      <c r="E611" s="13">
        <v>5</v>
      </c>
      <c r="F611">
        <f xml:space="preserve"> COUNTA(G611:AJ611)</f>
        <v>0</v>
      </c>
    </row>
    <row r="612" spans="1:6" x14ac:dyDescent="0.2">
      <c r="A612" s="13" t="s">
        <v>181</v>
      </c>
      <c r="B612" s="13" t="s">
        <v>390</v>
      </c>
      <c r="C612" s="13">
        <v>3</v>
      </c>
      <c r="D612" s="28" t="s">
        <v>304</v>
      </c>
      <c r="E612" s="13">
        <v>6</v>
      </c>
      <c r="F612">
        <f xml:space="preserve"> COUNTA(G612:AJ612)</f>
        <v>0</v>
      </c>
    </row>
    <row r="613" spans="1:6" x14ac:dyDescent="0.2">
      <c r="A613" s="13"/>
      <c r="B613" s="13"/>
      <c r="C613" s="13"/>
      <c r="D613" s="17"/>
      <c r="E613" s="13"/>
    </row>
    <row r="614" spans="1:6" x14ac:dyDescent="0.2">
      <c r="A614" s="13" t="s">
        <v>182</v>
      </c>
      <c r="B614" s="13" t="s">
        <v>247</v>
      </c>
      <c r="C614" s="13">
        <v>0</v>
      </c>
      <c r="D614" s="17">
        <v>1</v>
      </c>
      <c r="E614" s="13"/>
    </row>
    <row r="615" spans="1:6" x14ac:dyDescent="0.2">
      <c r="A615" s="13" t="s">
        <v>182</v>
      </c>
      <c r="B615" s="13" t="s">
        <v>247</v>
      </c>
      <c r="C615" s="13">
        <v>2</v>
      </c>
      <c r="D615" s="28" t="s">
        <v>304</v>
      </c>
      <c r="E615" s="28">
        <v>1</v>
      </c>
      <c r="F615">
        <f xml:space="preserve"> COUNTA(G615:AJ615)</f>
        <v>0</v>
      </c>
    </row>
    <row r="616" spans="1:6" x14ac:dyDescent="0.2">
      <c r="A616" s="13" t="s">
        <v>182</v>
      </c>
      <c r="B616" s="13" t="s">
        <v>247</v>
      </c>
      <c r="C616" s="13">
        <v>2</v>
      </c>
      <c r="D616" s="28" t="s">
        <v>304</v>
      </c>
      <c r="E616" s="28">
        <v>2</v>
      </c>
      <c r="F616">
        <f xml:space="preserve"> COUNTA(G616:AJ616)</f>
        <v>0</v>
      </c>
    </row>
    <row r="617" spans="1:6" x14ac:dyDescent="0.2">
      <c r="A617" s="13" t="s">
        <v>182</v>
      </c>
      <c r="B617" s="13" t="s">
        <v>247</v>
      </c>
      <c r="C617" s="13">
        <v>2</v>
      </c>
      <c r="D617" s="28" t="s">
        <v>306</v>
      </c>
      <c r="E617" s="28">
        <v>3</v>
      </c>
      <c r="F617">
        <f xml:space="preserve"> COUNTA(G617:AJ617)</f>
        <v>0</v>
      </c>
    </row>
    <row r="618" spans="1:6" x14ac:dyDescent="0.2">
      <c r="A618" s="13"/>
      <c r="B618" s="13"/>
      <c r="C618" s="13"/>
      <c r="D618" s="13"/>
      <c r="E618" s="13"/>
    </row>
    <row r="619" spans="1:6" x14ac:dyDescent="0.2">
      <c r="A619" s="13" t="s">
        <v>182</v>
      </c>
      <c r="B619" s="13" t="s">
        <v>44</v>
      </c>
      <c r="C619" s="13">
        <v>0</v>
      </c>
      <c r="D619" s="13">
        <v>4</v>
      </c>
      <c r="E619" s="13"/>
    </row>
    <row r="620" spans="1:6" x14ac:dyDescent="0.2">
      <c r="A620" s="13" t="s">
        <v>182</v>
      </c>
      <c r="B620" s="13" t="s">
        <v>44</v>
      </c>
      <c r="C620" s="13">
        <v>2</v>
      </c>
      <c r="D620" s="28" t="s">
        <v>305</v>
      </c>
      <c r="E620" s="28">
        <v>1</v>
      </c>
      <c r="F620">
        <f xml:space="preserve"> COUNTA(G620:AJ620)</f>
        <v>0</v>
      </c>
    </row>
    <row r="621" spans="1:6" x14ac:dyDescent="0.2">
      <c r="A621" s="13" t="s">
        <v>182</v>
      </c>
      <c r="B621" s="13" t="s">
        <v>44</v>
      </c>
      <c r="C621" s="13">
        <v>2</v>
      </c>
      <c r="D621" s="28" t="s">
        <v>304</v>
      </c>
      <c r="E621" s="28">
        <v>2</v>
      </c>
      <c r="F621">
        <f xml:space="preserve"> COUNTA(G621:AJ621)</f>
        <v>0</v>
      </c>
    </row>
    <row r="622" spans="1:6" x14ac:dyDescent="0.2">
      <c r="A622" s="13" t="s">
        <v>182</v>
      </c>
      <c r="B622" s="13" t="s">
        <v>44</v>
      </c>
      <c r="C622" s="13">
        <v>2</v>
      </c>
      <c r="D622" s="28" t="s">
        <v>304</v>
      </c>
      <c r="E622" s="28">
        <v>3</v>
      </c>
      <c r="F622">
        <f xml:space="preserve"> COUNTA(G622:AJ622)</f>
        <v>0</v>
      </c>
    </row>
    <row r="623" spans="1:6" x14ac:dyDescent="0.2">
      <c r="A623" s="13" t="s">
        <v>182</v>
      </c>
      <c r="B623" s="13" t="s">
        <v>44</v>
      </c>
      <c r="C623" s="13">
        <v>2</v>
      </c>
      <c r="D623" s="28" t="s">
        <v>305</v>
      </c>
      <c r="E623" s="28">
        <v>4</v>
      </c>
      <c r="F623">
        <f xml:space="preserve"> COUNTA(G623:AJ623)</f>
        <v>0</v>
      </c>
    </row>
    <row r="624" spans="1:6" x14ac:dyDescent="0.2">
      <c r="A624" s="13" t="s">
        <v>182</v>
      </c>
      <c r="B624" s="13" t="s">
        <v>44</v>
      </c>
      <c r="C624" s="13">
        <v>2</v>
      </c>
      <c r="D624" s="28" t="s">
        <v>305</v>
      </c>
      <c r="E624" s="28">
        <v>5</v>
      </c>
      <c r="F624">
        <f xml:space="preserve"> COUNTA(G624:AJ624)</f>
        <v>0</v>
      </c>
    </row>
    <row r="625" spans="1:6" x14ac:dyDescent="0.2">
      <c r="A625" s="13" t="s">
        <v>182</v>
      </c>
      <c r="B625" s="13" t="s">
        <v>44</v>
      </c>
      <c r="C625" s="13">
        <v>2</v>
      </c>
      <c r="D625" s="28" t="s">
        <v>306</v>
      </c>
      <c r="E625" s="28">
        <v>6</v>
      </c>
      <c r="F625">
        <f xml:space="preserve"> COUNTA(G625:AJ625)</f>
        <v>0</v>
      </c>
    </row>
    <row r="626" spans="1:6" x14ac:dyDescent="0.2">
      <c r="A626" s="13" t="s">
        <v>182</v>
      </c>
      <c r="B626" s="13" t="s">
        <v>44</v>
      </c>
      <c r="C626" s="13">
        <v>2</v>
      </c>
      <c r="D626" s="28" t="s">
        <v>305</v>
      </c>
      <c r="E626" s="28">
        <v>7</v>
      </c>
      <c r="F626">
        <f xml:space="preserve"> COUNTA(G626:AJ626)</f>
        <v>0</v>
      </c>
    </row>
    <row r="627" spans="1:6" x14ac:dyDescent="0.2">
      <c r="A627" s="13" t="s">
        <v>182</v>
      </c>
      <c r="B627" s="13" t="s">
        <v>44</v>
      </c>
      <c r="C627" s="13">
        <v>2</v>
      </c>
      <c r="D627" s="28" t="s">
        <v>304</v>
      </c>
      <c r="E627" s="28">
        <v>8</v>
      </c>
      <c r="F627">
        <f xml:space="preserve"> COUNTA(G627:AJ627)</f>
        <v>0</v>
      </c>
    </row>
    <row r="628" spans="1:6" x14ac:dyDescent="0.2">
      <c r="A628" s="13"/>
      <c r="B628" s="13"/>
      <c r="C628" s="13"/>
      <c r="D628" s="13"/>
      <c r="E628" s="13"/>
    </row>
    <row r="629" spans="1:6" x14ac:dyDescent="0.2">
      <c r="A629" s="13" t="s">
        <v>182</v>
      </c>
      <c r="B629" s="13" t="s">
        <v>420</v>
      </c>
      <c r="C629" s="13">
        <v>0</v>
      </c>
      <c r="D629" s="13">
        <v>3</v>
      </c>
      <c r="E629" s="13"/>
    </row>
    <row r="630" spans="1:6" x14ac:dyDescent="0.2">
      <c r="A630" s="13" t="s">
        <v>182</v>
      </c>
      <c r="B630" s="13" t="s">
        <v>420</v>
      </c>
      <c r="C630" s="13">
        <v>2</v>
      </c>
      <c r="D630" s="28" t="s">
        <v>305</v>
      </c>
      <c r="E630" s="28">
        <v>1</v>
      </c>
      <c r="F630">
        <f xml:space="preserve"> COUNTA(G630:AJ630)</f>
        <v>0</v>
      </c>
    </row>
    <row r="631" spans="1:6" x14ac:dyDescent="0.2">
      <c r="A631" s="13" t="s">
        <v>182</v>
      </c>
      <c r="B631" s="13" t="s">
        <v>420</v>
      </c>
      <c r="C631" s="13">
        <v>2</v>
      </c>
      <c r="D631" s="28" t="s">
        <v>305</v>
      </c>
      <c r="E631" s="28">
        <v>2</v>
      </c>
      <c r="F631">
        <f xml:space="preserve"> COUNTA(G631:AJ631)</f>
        <v>0</v>
      </c>
    </row>
    <row r="632" spans="1:6" x14ac:dyDescent="0.2">
      <c r="A632" s="13" t="s">
        <v>182</v>
      </c>
      <c r="B632" s="13" t="s">
        <v>420</v>
      </c>
      <c r="C632" s="13">
        <v>2</v>
      </c>
      <c r="D632" s="28" t="s">
        <v>305</v>
      </c>
      <c r="E632" s="28">
        <v>3</v>
      </c>
      <c r="F632">
        <f xml:space="preserve"> COUNTA(G632:AJ632)</f>
        <v>0</v>
      </c>
    </row>
    <row r="633" spans="1:6" x14ac:dyDescent="0.2">
      <c r="A633" s="13" t="s">
        <v>182</v>
      </c>
      <c r="B633" s="13" t="s">
        <v>420</v>
      </c>
      <c r="C633" s="13">
        <v>2</v>
      </c>
      <c r="D633" s="28" t="s">
        <v>305</v>
      </c>
      <c r="E633" s="28">
        <v>4</v>
      </c>
      <c r="F633">
        <f xml:space="preserve"> COUNTA(G633:AJ633)</f>
        <v>0</v>
      </c>
    </row>
    <row r="634" spans="1:6" x14ac:dyDescent="0.2">
      <c r="A634" s="13"/>
      <c r="B634" s="13"/>
      <c r="C634" s="13"/>
      <c r="D634" s="13"/>
      <c r="E634" s="13"/>
    </row>
    <row r="635" spans="1:6" x14ac:dyDescent="0.2">
      <c r="A635" s="13" t="s">
        <v>182</v>
      </c>
      <c r="B635" s="13" t="s">
        <v>1</v>
      </c>
      <c r="C635" s="13">
        <v>0</v>
      </c>
      <c r="D635" s="13">
        <v>2</v>
      </c>
      <c r="E635" s="13"/>
    </row>
    <row r="636" spans="1:6" x14ac:dyDescent="0.2">
      <c r="A636" s="13" t="s">
        <v>182</v>
      </c>
      <c r="B636" s="13" t="s">
        <v>1</v>
      </c>
      <c r="C636" s="13">
        <v>2</v>
      </c>
      <c r="D636" s="28" t="s">
        <v>304</v>
      </c>
      <c r="E636" s="28">
        <v>1</v>
      </c>
      <c r="F636">
        <f xml:space="preserve"> COUNTA(G636:AJ636)</f>
        <v>0</v>
      </c>
    </row>
    <row r="637" spans="1:6" x14ac:dyDescent="0.2">
      <c r="A637" s="13" t="s">
        <v>182</v>
      </c>
      <c r="B637" s="13" t="s">
        <v>1</v>
      </c>
      <c r="C637" s="13">
        <v>2</v>
      </c>
      <c r="D637" s="28" t="s">
        <v>304</v>
      </c>
      <c r="E637" s="28">
        <v>2</v>
      </c>
      <c r="F637">
        <f xml:space="preserve"> COUNTA(G637:AJ637)</f>
        <v>0</v>
      </c>
    </row>
    <row r="638" spans="1:6" x14ac:dyDescent="0.2">
      <c r="A638" s="13" t="s">
        <v>182</v>
      </c>
      <c r="B638" s="13" t="s">
        <v>1</v>
      </c>
      <c r="C638" s="13">
        <v>2</v>
      </c>
      <c r="D638" s="28" t="s">
        <v>304</v>
      </c>
      <c r="E638" s="28">
        <v>3</v>
      </c>
      <c r="F638">
        <f xml:space="preserve"> COUNTA(G638:AJ638)</f>
        <v>0</v>
      </c>
    </row>
    <row r="639" spans="1:6" x14ac:dyDescent="0.2">
      <c r="A639" s="13" t="s">
        <v>182</v>
      </c>
      <c r="B639" s="13" t="s">
        <v>1</v>
      </c>
      <c r="C639" s="13">
        <v>2</v>
      </c>
      <c r="D639" s="28" t="s">
        <v>304</v>
      </c>
      <c r="E639" s="28">
        <v>4</v>
      </c>
      <c r="F639">
        <f xml:space="preserve"> COUNTA(G639:AJ639)</f>
        <v>0</v>
      </c>
    </row>
    <row r="640" spans="1:6" x14ac:dyDescent="0.2">
      <c r="A640" s="13" t="s">
        <v>182</v>
      </c>
      <c r="B640" s="13" t="s">
        <v>1</v>
      </c>
      <c r="C640" s="13">
        <v>2</v>
      </c>
      <c r="D640" s="28" t="s">
        <v>305</v>
      </c>
      <c r="E640" s="28">
        <v>5</v>
      </c>
      <c r="F640">
        <f xml:space="preserve"> COUNTA(G640:AJ640)</f>
        <v>0</v>
      </c>
    </row>
    <row r="641" spans="1:6" x14ac:dyDescent="0.2">
      <c r="A641" s="13"/>
      <c r="B641" s="13"/>
      <c r="C641" s="13"/>
      <c r="D641" s="28"/>
      <c r="E641" s="28"/>
    </row>
    <row r="642" spans="1:6" x14ac:dyDescent="0.2">
      <c r="A642" s="13" t="s">
        <v>182</v>
      </c>
      <c r="B642" s="13" t="s">
        <v>99</v>
      </c>
      <c r="C642" s="13">
        <v>0</v>
      </c>
      <c r="D642" s="13">
        <v>0</v>
      </c>
      <c r="E642" s="13"/>
    </row>
    <row r="643" spans="1:6" x14ac:dyDescent="0.2">
      <c r="A643" s="13" t="s">
        <v>182</v>
      </c>
      <c r="B643" s="13" t="s">
        <v>99</v>
      </c>
      <c r="C643" s="13">
        <v>3</v>
      </c>
      <c r="D643" s="28" t="s">
        <v>305</v>
      </c>
      <c r="E643" s="28">
        <v>1</v>
      </c>
      <c r="F643">
        <f xml:space="preserve"> COUNTA(G643:AJ643)</f>
        <v>0</v>
      </c>
    </row>
    <row r="644" spans="1:6" x14ac:dyDescent="0.2">
      <c r="A644" s="13" t="s">
        <v>182</v>
      </c>
      <c r="B644" s="13" t="s">
        <v>99</v>
      </c>
      <c r="C644" s="13">
        <v>3</v>
      </c>
      <c r="D644" s="28" t="s">
        <v>305</v>
      </c>
      <c r="E644" s="28">
        <v>2</v>
      </c>
      <c r="F644">
        <f xml:space="preserve"> COUNTA(G644:AJ644)</f>
        <v>0</v>
      </c>
    </row>
    <row r="645" spans="1:6" x14ac:dyDescent="0.2">
      <c r="A645" s="13" t="s">
        <v>182</v>
      </c>
      <c r="B645" s="13" t="s">
        <v>99</v>
      </c>
      <c r="C645" s="13">
        <v>3</v>
      </c>
      <c r="D645" s="28" t="s">
        <v>305</v>
      </c>
      <c r="E645" s="28">
        <v>3</v>
      </c>
      <c r="F645">
        <f xml:space="preserve"> COUNTA(G645:AJ645)</f>
        <v>0</v>
      </c>
    </row>
    <row r="646" spans="1:6" x14ac:dyDescent="0.2">
      <c r="A646" s="13" t="s">
        <v>182</v>
      </c>
      <c r="B646" s="13" t="s">
        <v>99</v>
      </c>
      <c r="C646" s="13">
        <v>3</v>
      </c>
      <c r="D646" s="28" t="s">
        <v>305</v>
      </c>
      <c r="E646" s="28">
        <v>4</v>
      </c>
      <c r="F646">
        <f xml:space="preserve"> COUNTA(G646:AJ646)</f>
        <v>0</v>
      </c>
    </row>
    <row r="647" spans="1:6" x14ac:dyDescent="0.2">
      <c r="A647" s="13" t="s">
        <v>182</v>
      </c>
      <c r="B647" s="13" t="s">
        <v>99</v>
      </c>
      <c r="C647" s="13">
        <v>3</v>
      </c>
      <c r="D647" s="28" t="s">
        <v>306</v>
      </c>
      <c r="E647" s="28">
        <v>5</v>
      </c>
      <c r="F647">
        <f xml:space="preserve"> COUNTA(G647:AJ647)</f>
        <v>0</v>
      </c>
    </row>
    <row r="648" spans="1:6" x14ac:dyDescent="0.2">
      <c r="A648" s="13" t="s">
        <v>182</v>
      </c>
      <c r="B648" s="13" t="s">
        <v>99</v>
      </c>
      <c r="C648" s="13">
        <v>3</v>
      </c>
      <c r="D648" s="28" t="s">
        <v>306</v>
      </c>
      <c r="E648" s="28">
        <v>6</v>
      </c>
      <c r="F648">
        <f xml:space="preserve"> COUNTA(G648:AJ648)</f>
        <v>0</v>
      </c>
    </row>
    <row r="649" spans="1:6" x14ac:dyDescent="0.2">
      <c r="A649" s="13"/>
      <c r="B649" s="13"/>
      <c r="C649" s="13"/>
      <c r="D649" s="13"/>
      <c r="E649" s="13"/>
    </row>
    <row r="650" spans="1:6" x14ac:dyDescent="0.2">
      <c r="A650" s="13" t="s">
        <v>182</v>
      </c>
      <c r="B650" s="13" t="s">
        <v>192</v>
      </c>
      <c r="C650" s="13">
        <v>0</v>
      </c>
      <c r="D650" s="13">
        <v>0</v>
      </c>
      <c r="E650" s="13"/>
    </row>
    <row r="651" spans="1:6" x14ac:dyDescent="0.2">
      <c r="A651" s="13" t="s">
        <v>182</v>
      </c>
      <c r="B651" s="13" t="s">
        <v>192</v>
      </c>
      <c r="C651" s="13">
        <v>3</v>
      </c>
      <c r="D651" s="28" t="s">
        <v>306</v>
      </c>
      <c r="E651" s="28">
        <v>1</v>
      </c>
      <c r="F651">
        <f xml:space="preserve"> COUNTA(G651:AJ651)</f>
        <v>0</v>
      </c>
    </row>
    <row r="652" spans="1:6" x14ac:dyDescent="0.2">
      <c r="A652" s="13" t="s">
        <v>182</v>
      </c>
      <c r="B652" s="13" t="s">
        <v>192</v>
      </c>
      <c r="C652" s="13">
        <v>3</v>
      </c>
      <c r="D652" s="28" t="s">
        <v>304</v>
      </c>
      <c r="E652" s="28">
        <v>2</v>
      </c>
      <c r="F652">
        <f xml:space="preserve"> COUNTA(G652:AJ652)</f>
        <v>0</v>
      </c>
    </row>
    <row r="653" spans="1:6" x14ac:dyDescent="0.2">
      <c r="A653" s="13" t="s">
        <v>182</v>
      </c>
      <c r="B653" s="13" t="s">
        <v>192</v>
      </c>
      <c r="C653" s="13">
        <v>3</v>
      </c>
      <c r="D653" s="28" t="s">
        <v>306</v>
      </c>
      <c r="E653" s="28">
        <v>3</v>
      </c>
      <c r="F653">
        <f xml:space="preserve"> COUNTA(G653:AJ653)</f>
        <v>0</v>
      </c>
    </row>
    <row r="654" spans="1:6" x14ac:dyDescent="0.2">
      <c r="A654" s="13" t="s">
        <v>182</v>
      </c>
      <c r="B654" s="13" t="s">
        <v>192</v>
      </c>
      <c r="C654" s="13">
        <v>3</v>
      </c>
      <c r="D654" s="28" t="s">
        <v>306</v>
      </c>
      <c r="E654" s="28">
        <v>4</v>
      </c>
      <c r="F654">
        <f xml:space="preserve"> COUNTA(G654:AJ654)</f>
        <v>0</v>
      </c>
    </row>
    <row r="655" spans="1:6" x14ac:dyDescent="0.2">
      <c r="A655" s="13" t="s">
        <v>182</v>
      </c>
      <c r="B655" s="13" t="s">
        <v>192</v>
      </c>
      <c r="C655" s="13">
        <v>3</v>
      </c>
      <c r="D655" s="28" t="s">
        <v>305</v>
      </c>
      <c r="E655" s="28">
        <v>5</v>
      </c>
      <c r="F655">
        <f xml:space="preserve"> COUNTA(G655:AJ655)</f>
        <v>0</v>
      </c>
    </row>
    <row r="656" spans="1:6" x14ac:dyDescent="0.2">
      <c r="A656" s="13" t="s">
        <v>182</v>
      </c>
      <c r="B656" s="13" t="s">
        <v>192</v>
      </c>
      <c r="C656" s="13">
        <v>3</v>
      </c>
      <c r="D656" s="28" t="s">
        <v>304</v>
      </c>
      <c r="E656" s="28">
        <v>6</v>
      </c>
      <c r="F656">
        <f xml:space="preserve"> COUNTA(G656:AJ656)</f>
        <v>0</v>
      </c>
    </row>
    <row r="657" spans="1:6" x14ac:dyDescent="0.2">
      <c r="A657" s="13" t="s">
        <v>182</v>
      </c>
      <c r="B657" s="13" t="s">
        <v>192</v>
      </c>
      <c r="C657" s="13">
        <v>3</v>
      </c>
      <c r="D657" s="28" t="s">
        <v>304</v>
      </c>
      <c r="E657" s="28">
        <v>7</v>
      </c>
      <c r="F657">
        <f xml:space="preserve"> COUNTA(G657:AJ657)</f>
        <v>0</v>
      </c>
    </row>
    <row r="658" spans="1:6" x14ac:dyDescent="0.2">
      <c r="A658" s="13" t="s">
        <v>182</v>
      </c>
      <c r="B658" s="13" t="s">
        <v>192</v>
      </c>
      <c r="C658" s="13">
        <v>3</v>
      </c>
      <c r="D658" s="28" t="s">
        <v>304</v>
      </c>
      <c r="E658" s="28">
        <v>8</v>
      </c>
      <c r="F658">
        <f xml:space="preserve"> COUNTA(G658:AJ658)</f>
        <v>0</v>
      </c>
    </row>
    <row r="659" spans="1:6" x14ac:dyDescent="0.2">
      <c r="A659" s="13" t="s">
        <v>182</v>
      </c>
      <c r="B659" s="13" t="s">
        <v>192</v>
      </c>
      <c r="C659" s="13">
        <v>3</v>
      </c>
      <c r="D659" s="28" t="s">
        <v>304</v>
      </c>
      <c r="E659" s="28">
        <v>9</v>
      </c>
      <c r="F659">
        <f xml:space="preserve"> COUNTA(G659:AJ659)</f>
        <v>0</v>
      </c>
    </row>
    <row r="660" spans="1:6" x14ac:dyDescent="0.2">
      <c r="A660" s="13" t="s">
        <v>182</v>
      </c>
      <c r="B660" s="13" t="s">
        <v>192</v>
      </c>
      <c r="C660" s="13">
        <v>3</v>
      </c>
      <c r="D660" s="28" t="s">
        <v>304</v>
      </c>
      <c r="E660" s="28">
        <v>10</v>
      </c>
      <c r="F660">
        <f xml:space="preserve"> COUNTA(G660:AJ660)</f>
        <v>0</v>
      </c>
    </row>
    <row r="661" spans="1:6" x14ac:dyDescent="0.2">
      <c r="A661" s="13"/>
      <c r="B661" s="13"/>
      <c r="C661" s="13"/>
      <c r="D661" s="13"/>
      <c r="E661" s="13"/>
    </row>
    <row r="662" spans="1:6" x14ac:dyDescent="0.2">
      <c r="A662" s="13" t="s">
        <v>182</v>
      </c>
      <c r="B662" s="13" t="s">
        <v>120</v>
      </c>
      <c r="C662" s="13">
        <v>0</v>
      </c>
      <c r="D662" s="13">
        <v>0</v>
      </c>
      <c r="E662" s="13"/>
    </row>
    <row r="663" spans="1:6" x14ac:dyDescent="0.2">
      <c r="A663" s="13" t="s">
        <v>182</v>
      </c>
      <c r="B663" s="13" t="s">
        <v>120</v>
      </c>
      <c r="C663" s="13">
        <v>3</v>
      </c>
      <c r="D663" s="28" t="s">
        <v>305</v>
      </c>
      <c r="E663" s="28">
        <v>1</v>
      </c>
      <c r="F663">
        <f xml:space="preserve"> COUNTA(G663:AJ663)</f>
        <v>0</v>
      </c>
    </row>
    <row r="664" spans="1:6" x14ac:dyDescent="0.2">
      <c r="A664" s="13" t="s">
        <v>182</v>
      </c>
      <c r="B664" s="13" t="s">
        <v>120</v>
      </c>
      <c r="C664" s="13">
        <v>3</v>
      </c>
      <c r="D664" s="28" t="s">
        <v>306</v>
      </c>
      <c r="E664" s="28">
        <v>2</v>
      </c>
      <c r="F664">
        <f xml:space="preserve"> COUNTA(G664:AJ664)</f>
        <v>0</v>
      </c>
    </row>
    <row r="665" spans="1:6" x14ac:dyDescent="0.2">
      <c r="A665" s="13" t="s">
        <v>182</v>
      </c>
      <c r="B665" s="13" t="s">
        <v>120</v>
      </c>
      <c r="C665" s="13">
        <v>3</v>
      </c>
      <c r="D665" s="28" t="s">
        <v>304</v>
      </c>
      <c r="E665" s="28">
        <v>3</v>
      </c>
      <c r="F665">
        <f xml:space="preserve"> COUNTA(G665:AJ665)</f>
        <v>0</v>
      </c>
    </row>
    <row r="666" spans="1:6" x14ac:dyDescent="0.2">
      <c r="A666" s="13" t="s">
        <v>182</v>
      </c>
      <c r="B666" s="13" t="s">
        <v>120</v>
      </c>
      <c r="C666" s="13">
        <v>3</v>
      </c>
      <c r="D666" s="28" t="s">
        <v>304</v>
      </c>
      <c r="E666" s="28">
        <v>4</v>
      </c>
      <c r="F666">
        <f xml:space="preserve"> COUNTA(G666:AJ666)</f>
        <v>0</v>
      </c>
    </row>
    <row r="667" spans="1:6" x14ac:dyDescent="0.2">
      <c r="A667" s="13" t="s">
        <v>182</v>
      </c>
      <c r="B667" s="13" t="s">
        <v>120</v>
      </c>
      <c r="C667" s="13">
        <v>3</v>
      </c>
      <c r="D667" s="28" t="s">
        <v>305</v>
      </c>
      <c r="E667" s="28">
        <v>5</v>
      </c>
      <c r="F667">
        <f xml:space="preserve"> COUNTA(G667:AJ667)</f>
        <v>0</v>
      </c>
    </row>
    <row r="668" spans="1:6" x14ac:dyDescent="0.2">
      <c r="A668" s="13" t="s">
        <v>182</v>
      </c>
      <c r="B668" s="13" t="s">
        <v>120</v>
      </c>
      <c r="C668" s="13">
        <v>3</v>
      </c>
      <c r="D668" s="28" t="s">
        <v>304</v>
      </c>
      <c r="E668" s="28">
        <v>6</v>
      </c>
      <c r="F668">
        <f xml:space="preserve"> COUNTA(G668:AJ668)</f>
        <v>0</v>
      </c>
    </row>
    <row r="669" spans="1:6" x14ac:dyDescent="0.2">
      <c r="A669" s="13" t="s">
        <v>182</v>
      </c>
      <c r="B669" s="13" t="s">
        <v>120</v>
      </c>
      <c r="C669" s="13">
        <v>3</v>
      </c>
      <c r="D669" s="28" t="s">
        <v>305</v>
      </c>
      <c r="E669" s="28">
        <v>7</v>
      </c>
      <c r="F669">
        <f xml:space="preserve"> COUNTA(G669:AJ669)</f>
        <v>0</v>
      </c>
    </row>
    <row r="670" spans="1:6" x14ac:dyDescent="0.2">
      <c r="A670" s="13" t="s">
        <v>182</v>
      </c>
      <c r="B670" s="13" t="s">
        <v>120</v>
      </c>
      <c r="C670" s="13">
        <v>3</v>
      </c>
      <c r="D670" s="28" t="s">
        <v>304</v>
      </c>
      <c r="E670" s="28">
        <v>8</v>
      </c>
      <c r="F670">
        <f xml:space="preserve"> COUNTA(G670:AJ670)</f>
        <v>0</v>
      </c>
    </row>
    <row r="671" spans="1:6" x14ac:dyDescent="0.2">
      <c r="A671" s="13" t="s">
        <v>182</v>
      </c>
      <c r="B671" s="13" t="s">
        <v>120</v>
      </c>
      <c r="C671" s="13">
        <v>3</v>
      </c>
      <c r="D671" s="28" t="s">
        <v>306</v>
      </c>
      <c r="E671" s="28">
        <v>9</v>
      </c>
      <c r="F671">
        <f xml:space="preserve"> COUNTA(G671:AJ671)</f>
        <v>0</v>
      </c>
    </row>
    <row r="672" spans="1:6" x14ac:dyDescent="0.2">
      <c r="A672" s="13"/>
      <c r="B672" s="13"/>
      <c r="C672" s="13"/>
      <c r="D672" s="13"/>
      <c r="E672" s="13"/>
    </row>
    <row r="673" spans="1:6" x14ac:dyDescent="0.2">
      <c r="A673" s="13" t="s">
        <v>182</v>
      </c>
      <c r="B673" s="13" t="s">
        <v>126</v>
      </c>
      <c r="C673" s="13">
        <v>0</v>
      </c>
      <c r="D673" s="13">
        <v>0</v>
      </c>
      <c r="E673" s="13"/>
    </row>
    <row r="674" spans="1:6" x14ac:dyDescent="0.2">
      <c r="A674" s="13" t="s">
        <v>182</v>
      </c>
      <c r="B674" s="13" t="s">
        <v>126</v>
      </c>
      <c r="C674" s="13">
        <v>3</v>
      </c>
      <c r="D674" s="28" t="s">
        <v>304</v>
      </c>
      <c r="E674" s="28">
        <v>1</v>
      </c>
      <c r="F674">
        <f xml:space="preserve"> COUNTA(G674:AJ674)</f>
        <v>0</v>
      </c>
    </row>
    <row r="675" spans="1:6" x14ac:dyDescent="0.2">
      <c r="A675" s="13" t="s">
        <v>182</v>
      </c>
      <c r="B675" s="13" t="s">
        <v>126</v>
      </c>
      <c r="C675" s="13">
        <v>3</v>
      </c>
      <c r="D675" s="28" t="s">
        <v>306</v>
      </c>
      <c r="E675" s="28">
        <v>2</v>
      </c>
      <c r="F675">
        <f xml:space="preserve"> COUNTA(G675:AJ675)</f>
        <v>0</v>
      </c>
    </row>
    <row r="676" spans="1:6" x14ac:dyDescent="0.2">
      <c r="A676" s="13" t="s">
        <v>182</v>
      </c>
      <c r="B676" s="13" t="s">
        <v>126</v>
      </c>
      <c r="C676" s="13">
        <v>3</v>
      </c>
      <c r="D676" s="28" t="s">
        <v>304</v>
      </c>
      <c r="E676" s="28">
        <v>3</v>
      </c>
      <c r="F676">
        <f xml:space="preserve"> COUNTA(G676:AJ676)</f>
        <v>0</v>
      </c>
    </row>
    <row r="677" spans="1:6" x14ac:dyDescent="0.2">
      <c r="A677" s="13" t="s">
        <v>182</v>
      </c>
      <c r="B677" s="13" t="s">
        <v>126</v>
      </c>
      <c r="C677" s="13">
        <v>3</v>
      </c>
      <c r="D677" s="28" t="s">
        <v>304</v>
      </c>
      <c r="E677" s="28">
        <v>4</v>
      </c>
      <c r="F677">
        <f xml:space="preserve"> COUNTA(G677:AJ677)</f>
        <v>0</v>
      </c>
    </row>
    <row r="678" spans="1:6" x14ac:dyDescent="0.2">
      <c r="A678" s="13" t="s">
        <v>182</v>
      </c>
      <c r="B678" s="13" t="s">
        <v>126</v>
      </c>
      <c r="C678" s="13">
        <v>3</v>
      </c>
      <c r="D678" s="28" t="s">
        <v>305</v>
      </c>
      <c r="E678" s="28">
        <v>5</v>
      </c>
      <c r="F678">
        <f xml:space="preserve"> COUNTA(G678:AJ678)</f>
        <v>0</v>
      </c>
    </row>
    <row r="679" spans="1:6" x14ac:dyDescent="0.2">
      <c r="A679" s="13"/>
      <c r="B679" s="13"/>
      <c r="C679" s="13"/>
      <c r="D679" s="13"/>
      <c r="E679" s="13"/>
    </row>
    <row r="680" spans="1:6" x14ac:dyDescent="0.2">
      <c r="A680" s="13" t="s">
        <v>182</v>
      </c>
      <c r="B680" s="13" t="s">
        <v>60</v>
      </c>
      <c r="C680" s="13">
        <v>0</v>
      </c>
      <c r="D680" s="13">
        <v>0</v>
      </c>
      <c r="E680" s="13"/>
    </row>
    <row r="681" spans="1:6" x14ac:dyDescent="0.2">
      <c r="A681" s="13" t="s">
        <v>182</v>
      </c>
      <c r="B681" s="13" t="s">
        <v>60</v>
      </c>
      <c r="C681" s="13">
        <v>3</v>
      </c>
      <c r="D681" s="28" t="s">
        <v>306</v>
      </c>
      <c r="E681" s="28">
        <v>1</v>
      </c>
      <c r="F681">
        <f xml:space="preserve"> COUNTA(G681:AJ681)</f>
        <v>0</v>
      </c>
    </row>
    <row r="682" spans="1:6" x14ac:dyDescent="0.2">
      <c r="A682" s="13" t="s">
        <v>182</v>
      </c>
      <c r="B682" s="13" t="s">
        <v>60</v>
      </c>
      <c r="C682" s="13">
        <v>3</v>
      </c>
      <c r="D682" s="28" t="s">
        <v>305</v>
      </c>
      <c r="E682" s="28">
        <v>2</v>
      </c>
      <c r="F682">
        <f xml:space="preserve"> COUNTA(G682:AJ682)</f>
        <v>0</v>
      </c>
    </row>
    <row r="683" spans="1:6" x14ac:dyDescent="0.2">
      <c r="A683" s="13" t="s">
        <v>182</v>
      </c>
      <c r="B683" s="13" t="s">
        <v>60</v>
      </c>
      <c r="C683" s="13">
        <v>3</v>
      </c>
      <c r="D683" s="28" t="s">
        <v>304</v>
      </c>
      <c r="E683" s="28">
        <v>3</v>
      </c>
      <c r="F683">
        <f xml:space="preserve"> COUNTA(G683:AJ683)</f>
        <v>0</v>
      </c>
    </row>
    <row r="684" spans="1:6" x14ac:dyDescent="0.2">
      <c r="A684" s="13" t="s">
        <v>182</v>
      </c>
      <c r="B684" s="13" t="s">
        <v>60</v>
      </c>
      <c r="C684" s="13">
        <v>3</v>
      </c>
      <c r="D684" s="28" t="s">
        <v>304</v>
      </c>
      <c r="E684" s="28">
        <v>4</v>
      </c>
      <c r="F684">
        <f xml:space="preserve"> COUNTA(G684:AJ684)</f>
        <v>0</v>
      </c>
    </row>
    <row r="685" spans="1:6" x14ac:dyDescent="0.2">
      <c r="A685" s="13" t="s">
        <v>182</v>
      </c>
      <c r="B685" s="13" t="s">
        <v>60</v>
      </c>
      <c r="C685" s="13">
        <v>3</v>
      </c>
      <c r="D685" s="28" t="s">
        <v>304</v>
      </c>
      <c r="E685" s="28">
        <v>5</v>
      </c>
      <c r="F685">
        <f xml:space="preserve"> COUNTA(G685:AJ685)</f>
        <v>0</v>
      </c>
    </row>
    <row r="686" spans="1:6" x14ac:dyDescent="0.2">
      <c r="A686" s="13"/>
      <c r="B686" s="13"/>
      <c r="C686" s="13"/>
      <c r="D686" s="13"/>
      <c r="E686" s="13"/>
    </row>
    <row r="687" spans="1:6" x14ac:dyDescent="0.2">
      <c r="A687" s="13" t="s">
        <v>182</v>
      </c>
      <c r="B687" s="13" t="s">
        <v>284</v>
      </c>
      <c r="C687" s="13">
        <v>0</v>
      </c>
      <c r="D687" s="13">
        <v>0</v>
      </c>
      <c r="E687" s="13"/>
    </row>
    <row r="688" spans="1:6" x14ac:dyDescent="0.2">
      <c r="A688" s="13" t="s">
        <v>182</v>
      </c>
      <c r="B688" s="13" t="s">
        <v>284</v>
      </c>
      <c r="C688" s="13">
        <v>3</v>
      </c>
      <c r="D688" s="28" t="s">
        <v>304</v>
      </c>
      <c r="E688" s="28">
        <v>1</v>
      </c>
      <c r="F688">
        <f xml:space="preserve"> COUNTA(G688:AJ688)</f>
        <v>0</v>
      </c>
    </row>
    <row r="689" spans="1:6" x14ac:dyDescent="0.2">
      <c r="A689" s="13" t="s">
        <v>182</v>
      </c>
      <c r="B689" s="13" t="s">
        <v>284</v>
      </c>
      <c r="C689" s="13">
        <v>3</v>
      </c>
      <c r="D689" s="28" t="s">
        <v>305</v>
      </c>
      <c r="E689" s="28">
        <v>2</v>
      </c>
      <c r="F689">
        <f xml:space="preserve"> COUNTA(G689:AJ689)</f>
        <v>0</v>
      </c>
    </row>
    <row r="690" spans="1:6" x14ac:dyDescent="0.2">
      <c r="A690" s="13" t="s">
        <v>182</v>
      </c>
      <c r="B690" s="13" t="s">
        <v>284</v>
      </c>
      <c r="C690" s="13">
        <v>3</v>
      </c>
      <c r="D690" s="28" t="s">
        <v>305</v>
      </c>
      <c r="E690" s="28">
        <v>3</v>
      </c>
      <c r="F690">
        <f xml:space="preserve"> COUNTA(G690:AJ690)</f>
        <v>0</v>
      </c>
    </row>
    <row r="691" spans="1:6" x14ac:dyDescent="0.2">
      <c r="A691" s="13" t="s">
        <v>182</v>
      </c>
      <c r="B691" s="13" t="s">
        <v>284</v>
      </c>
      <c r="C691" s="13">
        <v>3</v>
      </c>
      <c r="D691" s="28" t="s">
        <v>306</v>
      </c>
      <c r="E691" s="28">
        <v>4</v>
      </c>
      <c r="F691">
        <f xml:space="preserve"> COUNTA(G691:AJ691)</f>
        <v>0</v>
      </c>
    </row>
    <row r="692" spans="1:6" x14ac:dyDescent="0.2">
      <c r="A692" s="13" t="s">
        <v>182</v>
      </c>
      <c r="B692" s="13" t="s">
        <v>284</v>
      </c>
      <c r="C692" s="13">
        <v>3</v>
      </c>
      <c r="D692" s="28" t="s">
        <v>306</v>
      </c>
      <c r="E692" s="28">
        <v>5</v>
      </c>
      <c r="F692">
        <f xml:space="preserve"> COUNTA(G692:AJ692)</f>
        <v>0</v>
      </c>
    </row>
    <row r="693" spans="1:6" x14ac:dyDescent="0.2">
      <c r="A693" s="13" t="s">
        <v>182</v>
      </c>
      <c r="B693" s="13" t="s">
        <v>284</v>
      </c>
      <c r="C693" s="13">
        <v>3</v>
      </c>
      <c r="D693" s="28" t="s">
        <v>304</v>
      </c>
      <c r="E693" s="28">
        <v>6</v>
      </c>
      <c r="F693">
        <f xml:space="preserve"> COUNTA(G693:AJ693)</f>
        <v>0</v>
      </c>
    </row>
    <row r="694" spans="1:6" x14ac:dyDescent="0.2">
      <c r="A694" s="13" t="s">
        <v>182</v>
      </c>
      <c r="B694" s="13" t="s">
        <v>284</v>
      </c>
      <c r="C694" s="13">
        <v>3</v>
      </c>
      <c r="D694" s="28" t="s">
        <v>305</v>
      </c>
      <c r="E694" s="28">
        <v>7</v>
      </c>
      <c r="F694">
        <f xml:space="preserve"> COUNTA(G694:AJ694)</f>
        <v>0</v>
      </c>
    </row>
    <row r="695" spans="1:6" x14ac:dyDescent="0.2">
      <c r="A695" s="13"/>
      <c r="B695" s="13"/>
      <c r="C695" s="13"/>
      <c r="D695" s="13"/>
      <c r="E695" s="13"/>
    </row>
    <row r="696" spans="1:6" x14ac:dyDescent="0.2">
      <c r="A696" s="13" t="s">
        <v>182</v>
      </c>
      <c r="B696" s="13" t="s">
        <v>42</v>
      </c>
      <c r="C696" s="13">
        <v>0</v>
      </c>
      <c r="D696" s="13">
        <v>0</v>
      </c>
      <c r="E696" s="13"/>
    </row>
    <row r="697" spans="1:6" x14ac:dyDescent="0.2">
      <c r="A697" s="13" t="s">
        <v>182</v>
      </c>
      <c r="B697" s="13" t="s">
        <v>42</v>
      </c>
      <c r="C697" s="13">
        <v>3</v>
      </c>
      <c r="D697" s="28" t="s">
        <v>304</v>
      </c>
      <c r="E697" s="28">
        <v>1</v>
      </c>
      <c r="F697">
        <f xml:space="preserve"> COUNTA(G697:AJ697)</f>
        <v>0</v>
      </c>
    </row>
    <row r="698" spans="1:6" x14ac:dyDescent="0.2">
      <c r="A698" s="13" t="s">
        <v>182</v>
      </c>
      <c r="B698" s="13" t="s">
        <v>42</v>
      </c>
      <c r="C698" s="13">
        <v>3</v>
      </c>
      <c r="D698" s="28" t="s">
        <v>305</v>
      </c>
      <c r="E698" s="28">
        <v>2</v>
      </c>
      <c r="F698">
        <f xml:space="preserve"> COUNTA(G698:AJ698)</f>
        <v>0</v>
      </c>
    </row>
    <row r="699" spans="1:6" x14ac:dyDescent="0.2">
      <c r="A699" s="13" t="s">
        <v>182</v>
      </c>
      <c r="B699" s="13" t="s">
        <v>42</v>
      </c>
      <c r="C699" s="13">
        <v>3</v>
      </c>
      <c r="D699" s="28" t="s">
        <v>305</v>
      </c>
      <c r="E699" s="28">
        <v>3</v>
      </c>
      <c r="F699">
        <f xml:space="preserve"> COUNTA(G699:AJ699)</f>
        <v>0</v>
      </c>
    </row>
    <row r="700" spans="1:6" x14ac:dyDescent="0.2">
      <c r="A700" s="13" t="s">
        <v>182</v>
      </c>
      <c r="B700" s="13" t="s">
        <v>42</v>
      </c>
      <c r="C700" s="13">
        <v>3</v>
      </c>
      <c r="D700" s="28" t="s">
        <v>305</v>
      </c>
      <c r="E700" s="28">
        <v>4</v>
      </c>
      <c r="F700">
        <f xml:space="preserve"> COUNTA(G700:AJ700)</f>
        <v>0</v>
      </c>
    </row>
    <row r="701" spans="1:6" x14ac:dyDescent="0.2">
      <c r="A701" s="13" t="s">
        <v>182</v>
      </c>
      <c r="B701" s="13" t="s">
        <v>42</v>
      </c>
      <c r="C701" s="13">
        <v>3</v>
      </c>
      <c r="D701" s="28" t="s">
        <v>304</v>
      </c>
      <c r="E701" s="28">
        <v>5</v>
      </c>
      <c r="F701">
        <f xml:space="preserve"> COUNTA(G701:AJ701)</f>
        <v>0</v>
      </c>
    </row>
    <row r="702" spans="1:6" x14ac:dyDescent="0.2">
      <c r="A702" s="13" t="s">
        <v>182</v>
      </c>
      <c r="B702" s="13" t="s">
        <v>42</v>
      </c>
      <c r="C702" s="13">
        <v>3</v>
      </c>
      <c r="D702" s="28" t="s">
        <v>304</v>
      </c>
      <c r="E702" s="28">
        <v>6</v>
      </c>
      <c r="F702">
        <f xml:space="preserve"> COUNTA(G702:AJ702)</f>
        <v>0</v>
      </c>
    </row>
    <row r="703" spans="1:6" x14ac:dyDescent="0.2">
      <c r="A703" s="13" t="s">
        <v>182</v>
      </c>
      <c r="B703" s="13" t="s">
        <v>42</v>
      </c>
      <c r="C703" s="13">
        <v>3</v>
      </c>
      <c r="D703" s="28" t="s">
        <v>306</v>
      </c>
      <c r="E703" s="28">
        <v>7</v>
      </c>
      <c r="F703">
        <f xml:space="preserve"> COUNTA(G703:AJ703)</f>
        <v>0</v>
      </c>
    </row>
    <row r="704" spans="1:6" x14ac:dyDescent="0.2">
      <c r="A704" s="13" t="s">
        <v>182</v>
      </c>
      <c r="B704" s="13" t="s">
        <v>42</v>
      </c>
      <c r="C704" s="13">
        <v>3</v>
      </c>
      <c r="D704" s="28" t="s">
        <v>304</v>
      </c>
      <c r="E704" s="28">
        <v>8</v>
      </c>
      <c r="F704">
        <f xml:space="preserve"> COUNTA(G704:AJ704)</f>
        <v>0</v>
      </c>
    </row>
    <row r="705" spans="1:6" x14ac:dyDescent="0.2">
      <c r="A705" s="13"/>
      <c r="B705" s="13"/>
      <c r="C705" s="13"/>
      <c r="D705" s="13"/>
      <c r="E705" s="13"/>
    </row>
    <row r="706" spans="1:6" x14ac:dyDescent="0.2">
      <c r="A706" s="13" t="s">
        <v>182</v>
      </c>
      <c r="B706" s="13" t="s">
        <v>268</v>
      </c>
      <c r="C706" s="13">
        <v>0</v>
      </c>
      <c r="D706" s="13">
        <v>0</v>
      </c>
      <c r="E706" s="13"/>
    </row>
    <row r="707" spans="1:6" x14ac:dyDescent="0.2">
      <c r="A707" s="13" t="s">
        <v>182</v>
      </c>
      <c r="B707" s="13" t="s">
        <v>268</v>
      </c>
      <c r="C707" s="13">
        <v>3</v>
      </c>
      <c r="D707" s="28" t="s">
        <v>304</v>
      </c>
      <c r="E707" s="28">
        <v>1</v>
      </c>
      <c r="F707">
        <f xml:space="preserve"> COUNTA(G707:AJ707)</f>
        <v>0</v>
      </c>
    </row>
    <row r="708" spans="1:6" x14ac:dyDescent="0.2">
      <c r="A708" s="13" t="s">
        <v>182</v>
      </c>
      <c r="B708" s="13" t="s">
        <v>268</v>
      </c>
      <c r="C708" s="13">
        <v>3</v>
      </c>
      <c r="D708" s="28" t="s">
        <v>304</v>
      </c>
      <c r="E708" s="28">
        <v>2</v>
      </c>
      <c r="F708">
        <f xml:space="preserve"> COUNTA(G708:AJ708)</f>
        <v>0</v>
      </c>
    </row>
    <row r="709" spans="1:6" x14ac:dyDescent="0.2">
      <c r="A709" s="13" t="s">
        <v>182</v>
      </c>
      <c r="B709" s="13" t="s">
        <v>268</v>
      </c>
      <c r="C709" s="13">
        <v>3</v>
      </c>
      <c r="D709" s="28" t="s">
        <v>305</v>
      </c>
      <c r="E709" s="28">
        <v>3</v>
      </c>
      <c r="F709">
        <f xml:space="preserve"> COUNTA(G709:AJ709)</f>
        <v>0</v>
      </c>
    </row>
    <row r="710" spans="1:6" x14ac:dyDescent="0.2">
      <c r="A710" s="13" t="s">
        <v>182</v>
      </c>
      <c r="B710" s="13" t="s">
        <v>268</v>
      </c>
      <c r="C710" s="13">
        <v>3</v>
      </c>
      <c r="D710" s="28" t="s">
        <v>304</v>
      </c>
      <c r="E710" s="28">
        <v>4</v>
      </c>
      <c r="F710">
        <f xml:space="preserve"> COUNTA(G710:AJ710)</f>
        <v>0</v>
      </c>
    </row>
    <row r="711" spans="1:6" x14ac:dyDescent="0.2">
      <c r="A711" s="13" t="s">
        <v>182</v>
      </c>
      <c r="B711" s="13" t="s">
        <v>268</v>
      </c>
      <c r="C711" s="13">
        <v>3</v>
      </c>
      <c r="D711" s="28" t="s">
        <v>304</v>
      </c>
      <c r="E711" s="28">
        <v>5</v>
      </c>
      <c r="F711">
        <f xml:space="preserve"> COUNTA(G711:AJ711)</f>
        <v>0</v>
      </c>
    </row>
    <row r="712" spans="1:6" x14ac:dyDescent="0.2">
      <c r="A712" s="13" t="s">
        <v>182</v>
      </c>
      <c r="B712" s="13" t="s">
        <v>268</v>
      </c>
      <c r="C712" s="13">
        <v>3</v>
      </c>
      <c r="D712" s="28" t="s">
        <v>305</v>
      </c>
      <c r="E712" s="28">
        <v>6</v>
      </c>
      <c r="F712">
        <f xml:space="preserve"> COUNTA(G712:AJ712)</f>
        <v>0</v>
      </c>
    </row>
    <row r="713" spans="1:6" x14ac:dyDescent="0.2">
      <c r="A713" s="13" t="s">
        <v>182</v>
      </c>
      <c r="B713" s="13" t="s">
        <v>268</v>
      </c>
      <c r="C713" s="13">
        <v>3</v>
      </c>
      <c r="D713" s="28" t="s">
        <v>305</v>
      </c>
      <c r="E713" s="28">
        <v>7</v>
      </c>
      <c r="F713">
        <f xml:space="preserve"> COUNTA(G713:AJ713)</f>
        <v>0</v>
      </c>
    </row>
    <row r="714" spans="1:6" x14ac:dyDescent="0.2">
      <c r="A714" s="13" t="s">
        <v>182</v>
      </c>
      <c r="B714" s="13" t="s">
        <v>268</v>
      </c>
      <c r="C714" s="13">
        <v>3</v>
      </c>
      <c r="D714" s="28" t="s">
        <v>305</v>
      </c>
      <c r="E714" s="28">
        <v>8</v>
      </c>
      <c r="F714">
        <f xml:space="preserve"> COUNTA(G714:AJ714)</f>
        <v>0</v>
      </c>
    </row>
    <row r="715" spans="1:6" x14ac:dyDescent="0.2">
      <c r="A715" s="13" t="s">
        <v>182</v>
      </c>
      <c r="B715" s="13" t="s">
        <v>268</v>
      </c>
      <c r="C715" s="13">
        <v>3</v>
      </c>
      <c r="D715" s="28" t="s">
        <v>306</v>
      </c>
      <c r="E715" s="28">
        <v>9</v>
      </c>
      <c r="F715">
        <f xml:space="preserve"> COUNTA(G715:AJ715)</f>
        <v>0</v>
      </c>
    </row>
    <row r="716" spans="1:6" x14ac:dyDescent="0.2">
      <c r="A716" s="13" t="s">
        <v>182</v>
      </c>
      <c r="B716" s="13" t="s">
        <v>268</v>
      </c>
      <c r="C716" s="13">
        <v>3</v>
      </c>
      <c r="D716" s="28" t="s">
        <v>304</v>
      </c>
      <c r="E716" s="28">
        <v>10</v>
      </c>
      <c r="F716">
        <f xml:space="preserve"> COUNTA(G716:AJ716)</f>
        <v>0</v>
      </c>
    </row>
    <row r="717" spans="1:6" x14ac:dyDescent="0.2">
      <c r="A717" s="13"/>
      <c r="B717" s="13"/>
      <c r="C717" s="13"/>
      <c r="D717" s="13"/>
      <c r="E717" s="13"/>
    </row>
    <row r="718" spans="1:6" x14ac:dyDescent="0.2">
      <c r="A718" s="13" t="s">
        <v>168</v>
      </c>
      <c r="B718" s="13" t="s">
        <v>271</v>
      </c>
      <c r="C718" s="13">
        <v>1.5</v>
      </c>
      <c r="D718" s="13">
        <v>0</v>
      </c>
      <c r="E718" s="13"/>
    </row>
    <row r="719" spans="1:6" x14ac:dyDescent="0.2">
      <c r="A719" s="13" t="s">
        <v>168</v>
      </c>
      <c r="B719" s="13" t="s">
        <v>271</v>
      </c>
      <c r="C719" s="13">
        <v>1</v>
      </c>
      <c r="D719" s="28" t="s">
        <v>304</v>
      </c>
      <c r="E719" s="28">
        <v>1</v>
      </c>
      <c r="F719">
        <f xml:space="preserve"> COUNTA(G719:AJ719)</f>
        <v>0</v>
      </c>
    </row>
    <row r="720" spans="1:6" x14ac:dyDescent="0.2">
      <c r="A720" s="13" t="s">
        <v>168</v>
      </c>
      <c r="B720" s="13" t="s">
        <v>271</v>
      </c>
      <c r="C720" s="13">
        <v>1</v>
      </c>
      <c r="D720" s="28" t="s">
        <v>304</v>
      </c>
      <c r="E720" s="28">
        <v>2</v>
      </c>
      <c r="F720">
        <f xml:space="preserve"> COUNTA(G720:AJ720)</f>
        <v>0</v>
      </c>
    </row>
    <row r="721" spans="1:6" x14ac:dyDescent="0.2">
      <c r="A721" s="13" t="s">
        <v>168</v>
      </c>
      <c r="B721" s="13" t="s">
        <v>271</v>
      </c>
      <c r="C721" s="13">
        <v>1</v>
      </c>
      <c r="D721" s="28" t="s">
        <v>304</v>
      </c>
      <c r="E721" s="28">
        <v>3</v>
      </c>
      <c r="F721">
        <f xml:space="preserve"> COUNTA(G721:AJ721)</f>
        <v>0</v>
      </c>
    </row>
    <row r="722" spans="1:6" x14ac:dyDescent="0.2">
      <c r="A722" s="13" t="s">
        <v>168</v>
      </c>
      <c r="B722" s="13" t="s">
        <v>271</v>
      </c>
      <c r="C722" s="13">
        <v>1</v>
      </c>
      <c r="D722" s="28" t="s">
        <v>304</v>
      </c>
      <c r="E722" s="28">
        <v>4</v>
      </c>
      <c r="F722">
        <f xml:space="preserve"> COUNTA(G722:AJ722)</f>
        <v>0</v>
      </c>
    </row>
    <row r="723" spans="1:6" x14ac:dyDescent="0.2">
      <c r="A723" s="13"/>
      <c r="B723" s="13"/>
      <c r="C723" s="13"/>
      <c r="D723" s="13"/>
      <c r="E723" s="13"/>
    </row>
    <row r="724" spans="1:6" x14ac:dyDescent="0.2">
      <c r="A724" s="13" t="s">
        <v>168</v>
      </c>
      <c r="B724" s="13" t="s">
        <v>2</v>
      </c>
      <c r="C724" s="13">
        <v>1.5</v>
      </c>
      <c r="D724" s="13">
        <v>0</v>
      </c>
      <c r="E724" s="13"/>
    </row>
    <row r="725" spans="1:6" x14ac:dyDescent="0.2">
      <c r="A725" s="13" t="s">
        <v>168</v>
      </c>
      <c r="B725" s="13" t="s">
        <v>2</v>
      </c>
      <c r="C725" s="13">
        <v>1</v>
      </c>
      <c r="D725" s="28" t="s">
        <v>304</v>
      </c>
      <c r="E725" s="28">
        <v>1</v>
      </c>
      <c r="F725">
        <f xml:space="preserve"> COUNTA(G725:AJ725)</f>
        <v>0</v>
      </c>
    </row>
    <row r="726" spans="1:6" x14ac:dyDescent="0.2">
      <c r="A726" s="13" t="s">
        <v>168</v>
      </c>
      <c r="B726" s="13" t="s">
        <v>2</v>
      </c>
      <c r="C726" s="13">
        <v>1</v>
      </c>
      <c r="D726" s="28" t="s">
        <v>304</v>
      </c>
      <c r="E726" s="28">
        <v>2</v>
      </c>
      <c r="F726">
        <f xml:space="preserve"> COUNTA(G726:AJ726)</f>
        <v>0</v>
      </c>
    </row>
    <row r="727" spans="1:6" x14ac:dyDescent="0.2">
      <c r="A727" s="13" t="s">
        <v>168</v>
      </c>
      <c r="B727" s="13" t="s">
        <v>2</v>
      </c>
      <c r="C727" s="13">
        <v>1</v>
      </c>
      <c r="D727" s="28" t="s">
        <v>305</v>
      </c>
      <c r="E727" s="28">
        <v>3</v>
      </c>
      <c r="F727">
        <f xml:space="preserve"> COUNTA(G727:AJ727)</f>
        <v>0</v>
      </c>
    </row>
    <row r="728" spans="1:6" x14ac:dyDescent="0.2">
      <c r="A728" s="13"/>
      <c r="B728" s="13"/>
      <c r="C728" s="13"/>
      <c r="D728" s="13"/>
      <c r="E728" s="13"/>
    </row>
    <row r="729" spans="1:6" x14ac:dyDescent="0.2">
      <c r="A729" s="13" t="s">
        <v>168</v>
      </c>
      <c r="B729" s="13" t="s">
        <v>293</v>
      </c>
      <c r="C729" s="13">
        <v>0</v>
      </c>
      <c r="D729" s="13">
        <v>2</v>
      </c>
      <c r="E729" s="13"/>
    </row>
    <row r="730" spans="1:6" x14ac:dyDescent="0.2">
      <c r="A730" s="13" t="s">
        <v>168</v>
      </c>
      <c r="B730" s="13" t="s">
        <v>293</v>
      </c>
      <c r="C730" s="13">
        <v>2</v>
      </c>
      <c r="D730" s="28" t="s">
        <v>304</v>
      </c>
      <c r="E730" s="28">
        <v>1</v>
      </c>
      <c r="F730">
        <f xml:space="preserve"> COUNTA(G730:AJ730)</f>
        <v>0</v>
      </c>
    </row>
    <row r="731" spans="1:6" x14ac:dyDescent="0.2">
      <c r="A731" s="13" t="s">
        <v>168</v>
      </c>
      <c r="B731" s="13" t="s">
        <v>293</v>
      </c>
      <c r="C731" s="13">
        <v>2</v>
      </c>
      <c r="D731" s="28" t="s">
        <v>304</v>
      </c>
      <c r="E731" s="28">
        <v>2</v>
      </c>
      <c r="F731">
        <f xml:space="preserve"> COUNTA(G731:AJ731)</f>
        <v>0</v>
      </c>
    </row>
    <row r="732" spans="1:6" x14ac:dyDescent="0.2">
      <c r="A732" s="13" t="s">
        <v>168</v>
      </c>
      <c r="B732" s="13" t="s">
        <v>293</v>
      </c>
      <c r="C732" s="13">
        <v>2</v>
      </c>
      <c r="D732" s="28" t="s">
        <v>305</v>
      </c>
      <c r="E732" s="28">
        <v>3</v>
      </c>
      <c r="F732">
        <f xml:space="preserve"> COUNTA(G732:AJ732)</f>
        <v>0</v>
      </c>
    </row>
    <row r="733" spans="1:6" x14ac:dyDescent="0.2">
      <c r="A733" s="13"/>
      <c r="B733" s="13"/>
      <c r="C733" s="13"/>
      <c r="D733" s="13"/>
      <c r="E733" s="13"/>
    </row>
    <row r="734" spans="1:6" x14ac:dyDescent="0.2">
      <c r="A734" s="13" t="s">
        <v>168</v>
      </c>
      <c r="B734" s="13" t="s">
        <v>122</v>
      </c>
      <c r="C734" s="13">
        <v>0</v>
      </c>
      <c r="D734" s="13">
        <v>1.5</v>
      </c>
      <c r="E734" s="13"/>
    </row>
    <row r="735" spans="1:6" x14ac:dyDescent="0.2">
      <c r="A735" s="13" t="s">
        <v>168</v>
      </c>
      <c r="B735" s="13" t="s">
        <v>122</v>
      </c>
      <c r="C735" s="13">
        <v>2</v>
      </c>
      <c r="D735" s="28" t="s">
        <v>304</v>
      </c>
      <c r="E735" s="28">
        <v>1</v>
      </c>
      <c r="F735">
        <f xml:space="preserve"> COUNTA(G735:AJ735)</f>
        <v>0</v>
      </c>
    </row>
    <row r="736" spans="1:6" x14ac:dyDescent="0.2">
      <c r="A736" s="13" t="s">
        <v>168</v>
      </c>
      <c r="B736" s="13" t="s">
        <v>122</v>
      </c>
      <c r="C736" s="13">
        <v>2</v>
      </c>
      <c r="D736" s="28" t="s">
        <v>304</v>
      </c>
      <c r="E736" s="28">
        <v>2</v>
      </c>
      <c r="F736">
        <f xml:space="preserve"> COUNTA(G736:AJ736)</f>
        <v>0</v>
      </c>
    </row>
    <row r="737" spans="1:6" x14ac:dyDescent="0.2">
      <c r="A737" s="13" t="s">
        <v>168</v>
      </c>
      <c r="B737" s="13" t="s">
        <v>122</v>
      </c>
      <c r="C737" s="13">
        <v>2</v>
      </c>
      <c r="D737" s="28" t="s">
        <v>304</v>
      </c>
      <c r="E737" s="28">
        <v>3</v>
      </c>
      <c r="F737">
        <f xml:space="preserve"> COUNTA(G737:AJ737)</f>
        <v>0</v>
      </c>
    </row>
    <row r="738" spans="1:6" x14ac:dyDescent="0.2">
      <c r="A738" s="13"/>
      <c r="B738" s="13"/>
      <c r="C738" s="13"/>
      <c r="D738" s="13"/>
      <c r="E738" s="13"/>
    </row>
    <row r="739" spans="1:6" x14ac:dyDescent="0.2">
      <c r="A739" s="13" t="s">
        <v>168</v>
      </c>
      <c r="B739" s="13" t="s">
        <v>221</v>
      </c>
      <c r="C739" s="13">
        <v>0</v>
      </c>
      <c r="D739" s="13">
        <v>1.5</v>
      </c>
      <c r="E739" s="13"/>
    </row>
    <row r="740" spans="1:6" x14ac:dyDescent="0.2">
      <c r="A740" s="13" t="s">
        <v>168</v>
      </c>
      <c r="B740" s="13" t="s">
        <v>221</v>
      </c>
      <c r="C740" s="13">
        <v>2</v>
      </c>
      <c r="D740" s="28" t="s">
        <v>304</v>
      </c>
      <c r="E740" s="28">
        <v>1</v>
      </c>
      <c r="F740">
        <f xml:space="preserve"> COUNTA(G740:AJ740)</f>
        <v>0</v>
      </c>
    </row>
    <row r="741" spans="1:6" x14ac:dyDescent="0.2">
      <c r="A741" s="13" t="s">
        <v>168</v>
      </c>
      <c r="B741" s="13" t="s">
        <v>221</v>
      </c>
      <c r="C741" s="13">
        <v>2</v>
      </c>
      <c r="D741" s="28" t="s">
        <v>304</v>
      </c>
      <c r="E741" s="28">
        <v>2</v>
      </c>
      <c r="F741">
        <f xml:space="preserve"> COUNTA(G741:AJ741)</f>
        <v>0</v>
      </c>
    </row>
    <row r="742" spans="1:6" x14ac:dyDescent="0.2">
      <c r="A742" s="13" t="s">
        <v>168</v>
      </c>
      <c r="B742" s="13" t="s">
        <v>221</v>
      </c>
      <c r="C742" s="13">
        <v>2</v>
      </c>
      <c r="D742" s="28" t="s">
        <v>304</v>
      </c>
      <c r="E742" s="28">
        <v>3</v>
      </c>
      <c r="F742">
        <f xml:space="preserve"> COUNTA(G742:AJ742)</f>
        <v>0</v>
      </c>
    </row>
    <row r="743" spans="1:6" x14ac:dyDescent="0.2">
      <c r="A743" s="13" t="s">
        <v>168</v>
      </c>
      <c r="B743" s="13" t="s">
        <v>221</v>
      </c>
      <c r="C743" s="13">
        <v>2</v>
      </c>
      <c r="D743" s="28" t="s">
        <v>304</v>
      </c>
      <c r="E743" s="28">
        <v>4</v>
      </c>
      <c r="F743">
        <f xml:space="preserve"> COUNTA(G743:AJ743)</f>
        <v>0</v>
      </c>
    </row>
    <row r="744" spans="1:6" x14ac:dyDescent="0.2">
      <c r="A744" s="13"/>
      <c r="B744" s="13"/>
      <c r="C744" s="13"/>
      <c r="D744" s="13"/>
      <c r="E744" s="13"/>
    </row>
    <row r="745" spans="1:6" x14ac:dyDescent="0.2">
      <c r="A745" s="13" t="s">
        <v>168</v>
      </c>
      <c r="B745" s="13" t="s">
        <v>3</v>
      </c>
      <c r="C745" s="13">
        <v>0</v>
      </c>
      <c r="D745" s="13">
        <v>1</v>
      </c>
      <c r="E745" s="13"/>
    </row>
    <row r="746" spans="1:6" x14ac:dyDescent="0.2">
      <c r="A746" s="13" t="s">
        <v>168</v>
      </c>
      <c r="B746" s="13" t="s">
        <v>3</v>
      </c>
      <c r="C746" s="13">
        <v>2</v>
      </c>
      <c r="D746" s="28" t="s">
        <v>304</v>
      </c>
      <c r="E746" s="28">
        <v>1</v>
      </c>
      <c r="F746">
        <f xml:space="preserve"> COUNTA(G746:AJ746)</f>
        <v>0</v>
      </c>
    </row>
    <row r="747" spans="1:6" x14ac:dyDescent="0.2">
      <c r="A747" s="13" t="s">
        <v>168</v>
      </c>
      <c r="B747" s="13" t="s">
        <v>3</v>
      </c>
      <c r="C747" s="13">
        <v>2</v>
      </c>
      <c r="D747" s="28" t="s">
        <v>304</v>
      </c>
      <c r="E747" s="28">
        <v>2</v>
      </c>
      <c r="F747">
        <f xml:space="preserve"> COUNTA(G747:AJ747)</f>
        <v>0</v>
      </c>
    </row>
    <row r="748" spans="1:6" x14ac:dyDescent="0.2">
      <c r="A748" s="13" t="s">
        <v>168</v>
      </c>
      <c r="B748" s="13" t="s">
        <v>3</v>
      </c>
      <c r="C748" s="13">
        <v>2</v>
      </c>
      <c r="D748" s="28" t="s">
        <v>306</v>
      </c>
      <c r="E748" s="28">
        <v>3</v>
      </c>
      <c r="F748">
        <f xml:space="preserve"> COUNTA(G748:AJ748)</f>
        <v>0</v>
      </c>
    </row>
    <row r="749" spans="1:6" x14ac:dyDescent="0.2">
      <c r="A749" s="13" t="s">
        <v>168</v>
      </c>
      <c r="B749" s="13" t="s">
        <v>3</v>
      </c>
      <c r="C749" s="13">
        <v>2</v>
      </c>
      <c r="D749" s="28" t="s">
        <v>306</v>
      </c>
      <c r="E749" s="28">
        <v>4</v>
      </c>
      <c r="F749">
        <f xml:space="preserve"> COUNTA(G749:AJ749)</f>
        <v>0</v>
      </c>
    </row>
    <row r="750" spans="1:6" x14ac:dyDescent="0.2">
      <c r="A750" s="13"/>
      <c r="B750" s="13"/>
      <c r="C750" s="13"/>
      <c r="D750" s="13"/>
      <c r="E750" s="13"/>
    </row>
    <row r="751" spans="1:6" x14ac:dyDescent="0.2">
      <c r="A751" s="13" t="s">
        <v>168</v>
      </c>
      <c r="B751" s="13" t="s">
        <v>34</v>
      </c>
      <c r="C751" s="13">
        <v>0</v>
      </c>
      <c r="D751" s="13">
        <v>1</v>
      </c>
      <c r="E751" s="13"/>
    </row>
    <row r="752" spans="1:6" x14ac:dyDescent="0.2">
      <c r="A752" s="13" t="s">
        <v>168</v>
      </c>
      <c r="B752" s="13" t="s">
        <v>34</v>
      </c>
      <c r="C752" s="13">
        <v>2</v>
      </c>
      <c r="D752" s="28" t="s">
        <v>304</v>
      </c>
      <c r="E752" s="28">
        <v>1</v>
      </c>
      <c r="F752">
        <f xml:space="preserve"> COUNTA(G752:AJ752)</f>
        <v>0</v>
      </c>
    </row>
    <row r="753" spans="1:6" x14ac:dyDescent="0.2">
      <c r="A753" s="13" t="s">
        <v>168</v>
      </c>
      <c r="B753" s="13" t="s">
        <v>34</v>
      </c>
      <c r="C753" s="13">
        <v>2</v>
      </c>
      <c r="D753" s="28" t="s">
        <v>304</v>
      </c>
      <c r="E753" s="28">
        <v>2</v>
      </c>
      <c r="F753">
        <f xml:space="preserve"> COUNTA(G753:AJ753)</f>
        <v>0</v>
      </c>
    </row>
    <row r="754" spans="1:6" x14ac:dyDescent="0.2">
      <c r="A754" s="13"/>
      <c r="B754" s="13"/>
      <c r="C754" s="13"/>
      <c r="D754" s="13"/>
      <c r="E754" s="13"/>
    </row>
    <row r="755" spans="1:6" x14ac:dyDescent="0.2">
      <c r="A755" s="13" t="s">
        <v>168</v>
      </c>
      <c r="B755" s="13" t="s">
        <v>391</v>
      </c>
      <c r="C755" s="13">
        <v>0</v>
      </c>
      <c r="D755" s="13">
        <v>0</v>
      </c>
      <c r="E755" s="13"/>
    </row>
    <row r="756" spans="1:6" x14ac:dyDescent="0.2">
      <c r="A756" s="13" t="s">
        <v>168</v>
      </c>
      <c r="B756" s="13" t="s">
        <v>391</v>
      </c>
      <c r="C756" s="13">
        <v>3</v>
      </c>
      <c r="D756" s="28" t="s">
        <v>304</v>
      </c>
      <c r="E756" s="28">
        <v>1</v>
      </c>
      <c r="F756">
        <f xml:space="preserve"> COUNTA(G756:AJ756)</f>
        <v>0</v>
      </c>
    </row>
    <row r="757" spans="1:6" x14ac:dyDescent="0.2">
      <c r="A757" s="13" t="s">
        <v>168</v>
      </c>
      <c r="B757" s="13" t="s">
        <v>391</v>
      </c>
      <c r="C757" s="13">
        <v>3</v>
      </c>
      <c r="D757" s="28" t="s">
        <v>304</v>
      </c>
      <c r="E757" s="28">
        <v>2</v>
      </c>
      <c r="F757">
        <f xml:space="preserve"> COUNTA(G757:AJ757)</f>
        <v>0</v>
      </c>
    </row>
    <row r="758" spans="1:6" x14ac:dyDescent="0.2">
      <c r="A758" s="13" t="s">
        <v>168</v>
      </c>
      <c r="B758" s="13" t="s">
        <v>391</v>
      </c>
      <c r="C758" s="13">
        <v>3</v>
      </c>
      <c r="D758" s="28" t="s">
        <v>305</v>
      </c>
      <c r="E758" s="28">
        <v>3</v>
      </c>
      <c r="F758">
        <f xml:space="preserve"> COUNTA(G758:AJ758)</f>
        <v>0</v>
      </c>
    </row>
    <row r="759" spans="1:6" x14ac:dyDescent="0.2">
      <c r="A759" s="13" t="s">
        <v>168</v>
      </c>
      <c r="B759" s="13" t="s">
        <v>391</v>
      </c>
      <c r="C759" s="13">
        <v>3</v>
      </c>
      <c r="D759" s="28" t="s">
        <v>305</v>
      </c>
      <c r="E759" s="28">
        <v>4</v>
      </c>
      <c r="F759">
        <f xml:space="preserve"> COUNTA(G759:AJ759)</f>
        <v>0</v>
      </c>
    </row>
    <row r="760" spans="1:6" x14ac:dyDescent="0.2">
      <c r="A760" s="13" t="s">
        <v>168</v>
      </c>
      <c r="B760" s="13" t="s">
        <v>391</v>
      </c>
      <c r="C760" s="13">
        <v>3</v>
      </c>
      <c r="D760" s="28" t="s">
        <v>306</v>
      </c>
      <c r="E760" s="28">
        <v>5</v>
      </c>
      <c r="F760">
        <f xml:space="preserve"> COUNTA(G760:AJ760)</f>
        <v>0</v>
      </c>
    </row>
    <row r="761" spans="1:6" x14ac:dyDescent="0.2">
      <c r="A761" s="13"/>
      <c r="B761" s="13"/>
      <c r="C761" s="13"/>
      <c r="D761" s="13"/>
      <c r="E761" s="13"/>
    </row>
    <row r="762" spans="1:6" x14ac:dyDescent="0.2">
      <c r="A762" s="13" t="s">
        <v>170</v>
      </c>
      <c r="B762" s="13" t="s">
        <v>8</v>
      </c>
      <c r="C762" s="13">
        <v>2</v>
      </c>
      <c r="D762" s="13">
        <v>0</v>
      </c>
      <c r="E762" s="13"/>
    </row>
    <row r="763" spans="1:6" x14ac:dyDescent="0.2">
      <c r="A763" s="13" t="s">
        <v>170</v>
      </c>
      <c r="B763" s="13" t="s">
        <v>8</v>
      </c>
      <c r="C763" s="13">
        <v>1</v>
      </c>
      <c r="D763" s="28" t="s">
        <v>304</v>
      </c>
      <c r="E763" s="28">
        <v>1</v>
      </c>
      <c r="F763">
        <f xml:space="preserve"> COUNTA(G763:AJ763)</f>
        <v>0</v>
      </c>
    </row>
    <row r="764" spans="1:6" x14ac:dyDescent="0.2">
      <c r="A764" s="13" t="s">
        <v>170</v>
      </c>
      <c r="B764" s="13" t="s">
        <v>8</v>
      </c>
      <c r="C764" s="13">
        <v>1</v>
      </c>
      <c r="D764" s="28" t="s">
        <v>305</v>
      </c>
      <c r="E764" s="28">
        <v>2</v>
      </c>
      <c r="F764">
        <f xml:space="preserve"> COUNTA(G764:AJ764)</f>
        <v>0</v>
      </c>
    </row>
    <row r="765" spans="1:6" x14ac:dyDescent="0.2">
      <c r="A765" s="13" t="s">
        <v>170</v>
      </c>
      <c r="B765" s="13" t="s">
        <v>8</v>
      </c>
      <c r="C765" s="13">
        <v>1</v>
      </c>
      <c r="D765" s="28" t="s">
        <v>304</v>
      </c>
      <c r="E765" s="28">
        <v>3</v>
      </c>
      <c r="F765">
        <f xml:space="preserve"> COUNTA(G765:AJ765)</f>
        <v>0</v>
      </c>
    </row>
    <row r="766" spans="1:6" x14ac:dyDescent="0.2">
      <c r="A766" s="13" t="s">
        <v>170</v>
      </c>
      <c r="B766" s="13" t="s">
        <v>8</v>
      </c>
      <c r="C766" s="13">
        <v>1</v>
      </c>
      <c r="D766" s="28" t="s">
        <v>304</v>
      </c>
      <c r="E766" s="28">
        <v>4</v>
      </c>
      <c r="F766">
        <f xml:space="preserve"> COUNTA(G766:AJ766)</f>
        <v>0</v>
      </c>
    </row>
    <row r="767" spans="1:6" x14ac:dyDescent="0.2">
      <c r="A767" s="13" t="s">
        <v>170</v>
      </c>
      <c r="B767" s="13" t="s">
        <v>8</v>
      </c>
      <c r="C767" s="13">
        <v>1</v>
      </c>
      <c r="D767" s="28" t="s">
        <v>304</v>
      </c>
      <c r="E767" s="28">
        <v>5</v>
      </c>
      <c r="F767">
        <f xml:space="preserve"> COUNTA(G767:AJ767)</f>
        <v>0</v>
      </c>
    </row>
    <row r="768" spans="1:6" x14ac:dyDescent="0.2">
      <c r="A768" s="13"/>
      <c r="B768" s="13"/>
      <c r="C768" s="13"/>
      <c r="D768" s="13"/>
      <c r="E768" s="13"/>
    </row>
    <row r="769" spans="1:6" x14ac:dyDescent="0.2">
      <c r="A769" s="13" t="s">
        <v>170</v>
      </c>
      <c r="B769" s="13" t="s">
        <v>0</v>
      </c>
      <c r="C769" s="13">
        <v>2</v>
      </c>
      <c r="D769" s="13">
        <v>0</v>
      </c>
      <c r="E769" s="13"/>
    </row>
    <row r="770" spans="1:6" x14ac:dyDescent="0.2">
      <c r="A770" s="13" t="s">
        <v>170</v>
      </c>
      <c r="B770" s="13" t="s">
        <v>0</v>
      </c>
      <c r="C770" s="13">
        <v>1</v>
      </c>
      <c r="D770" s="28" t="s">
        <v>304</v>
      </c>
      <c r="E770" s="28">
        <v>1</v>
      </c>
      <c r="F770">
        <f xml:space="preserve"> COUNTA(G770:AJ770)</f>
        <v>0</v>
      </c>
    </row>
    <row r="771" spans="1:6" x14ac:dyDescent="0.2">
      <c r="A771" s="13" t="s">
        <v>170</v>
      </c>
      <c r="B771" s="13" t="s">
        <v>0</v>
      </c>
      <c r="C771" s="13">
        <v>1</v>
      </c>
      <c r="D771" s="28" t="s">
        <v>304</v>
      </c>
      <c r="E771" s="28">
        <v>2</v>
      </c>
      <c r="F771">
        <f xml:space="preserve"> COUNTA(G771:AJ771)</f>
        <v>0</v>
      </c>
    </row>
    <row r="772" spans="1:6" x14ac:dyDescent="0.2">
      <c r="A772" s="13" t="s">
        <v>170</v>
      </c>
      <c r="B772" s="13" t="s">
        <v>0</v>
      </c>
      <c r="C772" s="13">
        <v>1</v>
      </c>
      <c r="D772" s="28" t="s">
        <v>306</v>
      </c>
      <c r="E772" s="28">
        <v>3</v>
      </c>
      <c r="F772">
        <f xml:space="preserve"> COUNTA(G772:AJ772)</f>
        <v>0</v>
      </c>
    </row>
    <row r="773" spans="1:6" x14ac:dyDescent="0.2">
      <c r="A773" s="13" t="s">
        <v>170</v>
      </c>
      <c r="B773" s="13" t="s">
        <v>0</v>
      </c>
      <c r="C773" s="13">
        <v>1</v>
      </c>
      <c r="D773" s="28" t="s">
        <v>304</v>
      </c>
      <c r="E773" s="28">
        <v>4</v>
      </c>
      <c r="F773">
        <f xml:space="preserve"> COUNTA(G773:AJ773)</f>
        <v>0</v>
      </c>
    </row>
    <row r="774" spans="1:6" x14ac:dyDescent="0.2">
      <c r="A774" s="13" t="s">
        <v>170</v>
      </c>
      <c r="B774" s="13" t="s">
        <v>0</v>
      </c>
      <c r="C774" s="13">
        <v>1</v>
      </c>
      <c r="D774" s="28" t="s">
        <v>305</v>
      </c>
      <c r="E774" s="28">
        <v>5</v>
      </c>
      <c r="F774">
        <f xml:space="preserve"> COUNTA(G774:AJ774)</f>
        <v>0</v>
      </c>
    </row>
    <row r="775" spans="1:6" x14ac:dyDescent="0.2">
      <c r="A775" s="13" t="s">
        <v>170</v>
      </c>
      <c r="B775" s="13" t="s">
        <v>0</v>
      </c>
      <c r="C775" s="13">
        <v>1</v>
      </c>
      <c r="D775" s="28" t="s">
        <v>304</v>
      </c>
      <c r="E775" s="28">
        <v>6</v>
      </c>
      <c r="F775">
        <f xml:space="preserve"> COUNTA(G775:AJ775)</f>
        <v>0</v>
      </c>
    </row>
    <row r="776" spans="1:6" x14ac:dyDescent="0.2">
      <c r="A776" s="13" t="s">
        <v>170</v>
      </c>
      <c r="B776" s="13" t="s">
        <v>0</v>
      </c>
      <c r="C776" s="13">
        <v>1</v>
      </c>
      <c r="D776" s="28" t="s">
        <v>304</v>
      </c>
      <c r="E776" s="28">
        <v>7</v>
      </c>
      <c r="F776">
        <f xml:space="preserve"> COUNTA(G776:AJ776)</f>
        <v>0</v>
      </c>
    </row>
    <row r="777" spans="1:6" x14ac:dyDescent="0.2">
      <c r="A777" s="13"/>
      <c r="B777" s="13"/>
      <c r="C777" s="13"/>
      <c r="D777" s="13"/>
      <c r="E777" s="13"/>
    </row>
    <row r="778" spans="1:6" x14ac:dyDescent="0.2">
      <c r="A778" s="13" t="s">
        <v>170</v>
      </c>
      <c r="B778" s="13" t="s">
        <v>259</v>
      </c>
      <c r="C778" s="13">
        <v>0</v>
      </c>
      <c r="D778" s="13">
        <v>3</v>
      </c>
      <c r="E778" s="13"/>
    </row>
    <row r="779" spans="1:6" x14ac:dyDescent="0.2">
      <c r="A779" s="13" t="s">
        <v>170</v>
      </c>
      <c r="B779" s="13" t="s">
        <v>259</v>
      </c>
      <c r="C779" s="13">
        <v>2</v>
      </c>
      <c r="D779" s="28" t="s">
        <v>304</v>
      </c>
      <c r="E779" s="28">
        <v>1</v>
      </c>
      <c r="F779">
        <f xml:space="preserve"> COUNTA(G779:AJ779)</f>
        <v>0</v>
      </c>
    </row>
    <row r="780" spans="1:6" x14ac:dyDescent="0.2">
      <c r="A780" s="13" t="s">
        <v>170</v>
      </c>
      <c r="B780" s="13" t="s">
        <v>259</v>
      </c>
      <c r="C780" s="13">
        <v>2</v>
      </c>
      <c r="D780" s="28" t="s">
        <v>305</v>
      </c>
      <c r="E780" s="28">
        <v>2</v>
      </c>
      <c r="F780">
        <f xml:space="preserve"> COUNTA(G780:AJ780)</f>
        <v>0</v>
      </c>
    </row>
    <row r="781" spans="1:6" x14ac:dyDescent="0.2">
      <c r="A781" s="13" t="s">
        <v>170</v>
      </c>
      <c r="B781" s="13" t="s">
        <v>259</v>
      </c>
      <c r="C781" s="13">
        <v>2</v>
      </c>
      <c r="D781" s="28" t="s">
        <v>304</v>
      </c>
      <c r="E781" s="28">
        <v>3</v>
      </c>
      <c r="F781">
        <f xml:space="preserve"> COUNTA(G781:AJ781)</f>
        <v>0</v>
      </c>
    </row>
    <row r="782" spans="1:6" x14ac:dyDescent="0.2">
      <c r="A782" s="13" t="s">
        <v>170</v>
      </c>
      <c r="B782" s="13" t="s">
        <v>259</v>
      </c>
      <c r="C782" s="13">
        <v>2</v>
      </c>
      <c r="D782" s="28" t="s">
        <v>304</v>
      </c>
      <c r="E782" s="28">
        <v>4</v>
      </c>
      <c r="F782">
        <f xml:space="preserve"> COUNTA(G782:AJ782)</f>
        <v>0</v>
      </c>
    </row>
    <row r="783" spans="1:6" x14ac:dyDescent="0.2">
      <c r="A783" s="13" t="s">
        <v>170</v>
      </c>
      <c r="B783" s="13" t="s">
        <v>259</v>
      </c>
      <c r="C783" s="13">
        <v>2</v>
      </c>
      <c r="D783" s="28" t="s">
        <v>304</v>
      </c>
      <c r="E783" s="28">
        <v>5</v>
      </c>
      <c r="F783">
        <f xml:space="preserve"> COUNTA(G783:AJ783)</f>
        <v>0</v>
      </c>
    </row>
    <row r="784" spans="1:6" x14ac:dyDescent="0.2">
      <c r="A784" s="13" t="s">
        <v>170</v>
      </c>
      <c r="B784" s="13" t="s">
        <v>259</v>
      </c>
      <c r="C784" s="13">
        <v>2</v>
      </c>
      <c r="D784" s="28" t="s">
        <v>304</v>
      </c>
      <c r="E784" s="28">
        <v>6</v>
      </c>
      <c r="F784">
        <f xml:space="preserve"> COUNTA(G784:AJ784)</f>
        <v>0</v>
      </c>
    </row>
    <row r="785" spans="1:6" x14ac:dyDescent="0.2">
      <c r="A785" s="13" t="s">
        <v>170</v>
      </c>
      <c r="B785" s="13" t="s">
        <v>259</v>
      </c>
      <c r="C785" s="13">
        <v>2</v>
      </c>
      <c r="D785" s="28" t="s">
        <v>305</v>
      </c>
      <c r="E785" s="28">
        <v>7</v>
      </c>
      <c r="F785">
        <f xml:space="preserve"> COUNTA(G785:AJ785)</f>
        <v>0</v>
      </c>
    </row>
    <row r="786" spans="1:6" x14ac:dyDescent="0.2">
      <c r="A786" s="13"/>
      <c r="B786" s="13"/>
      <c r="C786" s="13"/>
      <c r="D786" s="13"/>
      <c r="E786" s="13"/>
    </row>
    <row r="787" spans="1:6" x14ac:dyDescent="0.2">
      <c r="A787" s="13" t="s">
        <v>170</v>
      </c>
      <c r="B787" s="13" t="s">
        <v>205</v>
      </c>
      <c r="C787" s="13">
        <v>0</v>
      </c>
      <c r="D787" s="13">
        <v>3</v>
      </c>
      <c r="E787" s="13"/>
    </row>
    <row r="788" spans="1:6" x14ac:dyDescent="0.2">
      <c r="A788" s="13" t="s">
        <v>170</v>
      </c>
      <c r="B788" s="13" t="s">
        <v>205</v>
      </c>
      <c r="C788" s="13">
        <v>2</v>
      </c>
      <c r="D788" s="28" t="s">
        <v>305</v>
      </c>
      <c r="E788" s="28">
        <v>1</v>
      </c>
      <c r="F788">
        <f xml:space="preserve"> COUNTA(G788:AJ788)</f>
        <v>0</v>
      </c>
    </row>
    <row r="789" spans="1:6" x14ac:dyDescent="0.2">
      <c r="A789" s="13" t="s">
        <v>170</v>
      </c>
      <c r="B789" s="13" t="s">
        <v>205</v>
      </c>
      <c r="C789" s="13">
        <v>2</v>
      </c>
      <c r="D789" s="28" t="s">
        <v>304</v>
      </c>
      <c r="E789" s="28">
        <v>2</v>
      </c>
      <c r="F789">
        <f xml:space="preserve"> COUNTA(G789:AJ789)</f>
        <v>0</v>
      </c>
    </row>
    <row r="790" spans="1:6" x14ac:dyDescent="0.2">
      <c r="A790" s="13" t="s">
        <v>170</v>
      </c>
      <c r="B790" s="13" t="s">
        <v>205</v>
      </c>
      <c r="C790" s="13">
        <v>2</v>
      </c>
      <c r="D790" s="28" t="s">
        <v>304</v>
      </c>
      <c r="E790" s="28">
        <v>3</v>
      </c>
      <c r="F790">
        <f xml:space="preserve"> COUNTA(G790:AJ790)</f>
        <v>0</v>
      </c>
    </row>
    <row r="791" spans="1:6" x14ac:dyDescent="0.2">
      <c r="A791" s="13" t="s">
        <v>170</v>
      </c>
      <c r="B791" s="13" t="s">
        <v>205</v>
      </c>
      <c r="C791" s="13">
        <v>2</v>
      </c>
      <c r="D791" s="28" t="s">
        <v>305</v>
      </c>
      <c r="E791" s="28">
        <v>4</v>
      </c>
      <c r="F791">
        <f xml:space="preserve"> COUNTA(G791:AJ791)</f>
        <v>0</v>
      </c>
    </row>
    <row r="792" spans="1:6" x14ac:dyDescent="0.2">
      <c r="A792" s="13" t="s">
        <v>170</v>
      </c>
      <c r="B792" s="13" t="s">
        <v>205</v>
      </c>
      <c r="C792" s="13">
        <v>2</v>
      </c>
      <c r="D792" s="28" t="s">
        <v>305</v>
      </c>
      <c r="E792" s="28">
        <v>5</v>
      </c>
      <c r="F792">
        <f xml:space="preserve"> COUNTA(G792:AJ792)</f>
        <v>0</v>
      </c>
    </row>
    <row r="793" spans="1:6" x14ac:dyDescent="0.2">
      <c r="A793" s="13" t="s">
        <v>170</v>
      </c>
      <c r="B793" s="13" t="s">
        <v>205</v>
      </c>
      <c r="C793" s="13">
        <v>2</v>
      </c>
      <c r="D793" s="28" t="s">
        <v>304</v>
      </c>
      <c r="E793" s="28">
        <v>6</v>
      </c>
      <c r="F793">
        <f xml:space="preserve"> COUNTA(G793:AJ793)</f>
        <v>0</v>
      </c>
    </row>
    <row r="794" spans="1:6" x14ac:dyDescent="0.2">
      <c r="A794" s="13" t="s">
        <v>170</v>
      </c>
      <c r="B794" s="13" t="s">
        <v>205</v>
      </c>
      <c r="C794" s="13">
        <v>2</v>
      </c>
      <c r="D794" s="28" t="s">
        <v>305</v>
      </c>
      <c r="E794" s="28">
        <v>7</v>
      </c>
      <c r="F794">
        <f xml:space="preserve"> COUNTA(G794:AJ794)</f>
        <v>0</v>
      </c>
    </row>
    <row r="795" spans="1:6" x14ac:dyDescent="0.2">
      <c r="A795" s="13"/>
      <c r="B795" s="13"/>
      <c r="C795" s="13"/>
      <c r="D795" s="13"/>
      <c r="E795" s="13"/>
    </row>
    <row r="796" spans="1:6" x14ac:dyDescent="0.2">
      <c r="A796" s="13" t="s">
        <v>170</v>
      </c>
      <c r="B796" s="13" t="s">
        <v>73</v>
      </c>
      <c r="C796" s="13">
        <v>0</v>
      </c>
      <c r="D796" s="13">
        <v>3</v>
      </c>
      <c r="E796" s="13"/>
    </row>
    <row r="797" spans="1:6" x14ac:dyDescent="0.2">
      <c r="A797" s="13" t="s">
        <v>170</v>
      </c>
      <c r="B797" s="13" t="s">
        <v>73</v>
      </c>
      <c r="C797" s="13">
        <v>2</v>
      </c>
      <c r="D797" s="28" t="s">
        <v>304</v>
      </c>
      <c r="E797" s="28">
        <v>1</v>
      </c>
      <c r="F797">
        <f xml:space="preserve"> COUNTA(G797:AJ797)</f>
        <v>0</v>
      </c>
    </row>
    <row r="798" spans="1:6" x14ac:dyDescent="0.2">
      <c r="A798" s="13" t="s">
        <v>170</v>
      </c>
      <c r="B798" s="13" t="s">
        <v>73</v>
      </c>
      <c r="C798" s="13">
        <v>2</v>
      </c>
      <c r="D798" s="28" t="s">
        <v>304</v>
      </c>
      <c r="E798" s="28">
        <v>2</v>
      </c>
      <c r="F798">
        <f xml:space="preserve"> COUNTA(G798:AJ798)</f>
        <v>0</v>
      </c>
    </row>
    <row r="799" spans="1:6" x14ac:dyDescent="0.2">
      <c r="A799" s="13" t="s">
        <v>170</v>
      </c>
      <c r="B799" s="13" t="s">
        <v>73</v>
      </c>
      <c r="C799" s="13">
        <v>2</v>
      </c>
      <c r="D799" s="28" t="s">
        <v>306</v>
      </c>
      <c r="E799" s="28">
        <v>3</v>
      </c>
      <c r="F799">
        <f xml:space="preserve"> COUNTA(G799:AJ799)</f>
        <v>0</v>
      </c>
    </row>
    <row r="800" spans="1:6" x14ac:dyDescent="0.2">
      <c r="A800" s="13" t="s">
        <v>170</v>
      </c>
      <c r="B800" s="13" t="s">
        <v>73</v>
      </c>
      <c r="C800" s="13">
        <v>2</v>
      </c>
      <c r="D800" s="28" t="s">
        <v>306</v>
      </c>
      <c r="E800" s="28">
        <v>4</v>
      </c>
      <c r="F800">
        <f xml:space="preserve"> COUNTA(G800:AJ800)</f>
        <v>0</v>
      </c>
    </row>
    <row r="801" spans="1:6" x14ac:dyDescent="0.2">
      <c r="A801" s="13" t="s">
        <v>170</v>
      </c>
      <c r="B801" s="13" t="s">
        <v>73</v>
      </c>
      <c r="C801" s="13">
        <v>2</v>
      </c>
      <c r="D801" s="28" t="s">
        <v>304</v>
      </c>
      <c r="E801" s="28">
        <v>5</v>
      </c>
      <c r="F801">
        <f xml:space="preserve"> COUNTA(G801:AJ801)</f>
        <v>0</v>
      </c>
    </row>
    <row r="802" spans="1:6" x14ac:dyDescent="0.2">
      <c r="A802" s="13" t="s">
        <v>170</v>
      </c>
      <c r="B802" s="13" t="s">
        <v>73</v>
      </c>
      <c r="C802" s="13">
        <v>2</v>
      </c>
      <c r="D802" s="28" t="s">
        <v>304</v>
      </c>
      <c r="E802" s="28">
        <v>6</v>
      </c>
      <c r="F802">
        <f xml:space="preserve"> COUNTA(G802:AJ802)</f>
        <v>0</v>
      </c>
    </row>
    <row r="803" spans="1:6" x14ac:dyDescent="0.2">
      <c r="A803" s="13"/>
      <c r="B803" s="13"/>
      <c r="C803" s="13"/>
      <c r="D803" s="13"/>
      <c r="E803" s="13"/>
    </row>
    <row r="804" spans="1:6" x14ac:dyDescent="0.2">
      <c r="A804" s="13" t="s">
        <v>170</v>
      </c>
      <c r="B804" s="13" t="s">
        <v>174</v>
      </c>
      <c r="C804" s="13">
        <v>0</v>
      </c>
      <c r="D804" s="13">
        <v>2</v>
      </c>
      <c r="E804" s="13"/>
    </row>
    <row r="805" spans="1:6" x14ac:dyDescent="0.2">
      <c r="A805" s="13" t="s">
        <v>170</v>
      </c>
      <c r="B805" s="13" t="s">
        <v>174</v>
      </c>
      <c r="C805" s="13">
        <v>2</v>
      </c>
      <c r="D805" s="28" t="s">
        <v>306</v>
      </c>
      <c r="E805" s="28">
        <v>1</v>
      </c>
      <c r="F805">
        <f xml:space="preserve"> COUNTA(G805:AJ805)</f>
        <v>0</v>
      </c>
    </row>
    <row r="806" spans="1:6" x14ac:dyDescent="0.2">
      <c r="A806" s="13" t="s">
        <v>170</v>
      </c>
      <c r="B806" s="13" t="s">
        <v>174</v>
      </c>
      <c r="C806" s="13">
        <v>2</v>
      </c>
      <c r="D806" s="28" t="s">
        <v>304</v>
      </c>
      <c r="E806" s="28">
        <v>2</v>
      </c>
      <c r="F806">
        <f xml:space="preserve"> COUNTA(G806:AJ806)</f>
        <v>0</v>
      </c>
    </row>
    <row r="807" spans="1:6" x14ac:dyDescent="0.2">
      <c r="A807" s="13" t="s">
        <v>170</v>
      </c>
      <c r="B807" s="13" t="s">
        <v>174</v>
      </c>
      <c r="C807" s="13">
        <v>2</v>
      </c>
      <c r="D807" s="28" t="s">
        <v>304</v>
      </c>
      <c r="E807" s="28">
        <v>3</v>
      </c>
      <c r="F807">
        <f xml:space="preserve"> COUNTA(G807:AJ807)</f>
        <v>0</v>
      </c>
    </row>
    <row r="808" spans="1:6" x14ac:dyDescent="0.2">
      <c r="A808" s="13" t="s">
        <v>170</v>
      </c>
      <c r="B808" s="13" t="s">
        <v>174</v>
      </c>
      <c r="C808" s="13">
        <v>2</v>
      </c>
      <c r="D808" s="28" t="s">
        <v>305</v>
      </c>
      <c r="E808" s="28">
        <v>4</v>
      </c>
      <c r="F808">
        <f xml:space="preserve"> COUNTA(G808:AJ808)</f>
        <v>0</v>
      </c>
    </row>
    <row r="809" spans="1:6" x14ac:dyDescent="0.2">
      <c r="A809" s="13"/>
      <c r="B809" s="13"/>
      <c r="C809" s="13"/>
      <c r="D809" s="13"/>
      <c r="E809" s="13"/>
    </row>
    <row r="810" spans="1:6" x14ac:dyDescent="0.2">
      <c r="A810" s="13" t="s">
        <v>170</v>
      </c>
      <c r="B810" s="13" t="s">
        <v>299</v>
      </c>
      <c r="C810" s="13">
        <v>0</v>
      </c>
      <c r="D810" s="13">
        <v>0</v>
      </c>
      <c r="E810" s="13"/>
    </row>
    <row r="811" spans="1:6" x14ac:dyDescent="0.2">
      <c r="A811" s="13" t="s">
        <v>170</v>
      </c>
      <c r="B811" s="13" t="s">
        <v>299</v>
      </c>
      <c r="C811" s="13">
        <v>3</v>
      </c>
      <c r="D811" s="28" t="s">
        <v>304</v>
      </c>
      <c r="E811" s="28">
        <v>1</v>
      </c>
      <c r="F811">
        <f xml:space="preserve"> COUNTA(G811:AJ811)</f>
        <v>0</v>
      </c>
    </row>
    <row r="812" spans="1:6" x14ac:dyDescent="0.2">
      <c r="A812" s="13" t="s">
        <v>170</v>
      </c>
      <c r="B812" s="13" t="s">
        <v>299</v>
      </c>
      <c r="C812" s="13">
        <v>3</v>
      </c>
      <c r="D812" s="28" t="s">
        <v>304</v>
      </c>
      <c r="E812" s="28">
        <v>2</v>
      </c>
      <c r="F812">
        <f xml:space="preserve"> COUNTA(G812:AJ812)</f>
        <v>0</v>
      </c>
    </row>
    <row r="813" spans="1:6" x14ac:dyDescent="0.2">
      <c r="A813" s="13" t="s">
        <v>170</v>
      </c>
      <c r="B813" s="13" t="s">
        <v>299</v>
      </c>
      <c r="C813" s="13">
        <v>3</v>
      </c>
      <c r="D813" s="28" t="s">
        <v>306</v>
      </c>
      <c r="E813" s="28">
        <v>3</v>
      </c>
      <c r="F813">
        <f xml:space="preserve"> COUNTA(G813:AJ813)</f>
        <v>0</v>
      </c>
    </row>
    <row r="814" spans="1:6" x14ac:dyDescent="0.2">
      <c r="A814" s="13" t="s">
        <v>170</v>
      </c>
      <c r="B814" s="13" t="s">
        <v>299</v>
      </c>
      <c r="C814" s="13">
        <v>3</v>
      </c>
      <c r="D814" s="28" t="s">
        <v>305</v>
      </c>
      <c r="E814" s="28">
        <v>4</v>
      </c>
      <c r="F814">
        <f xml:space="preserve"> COUNTA(G814:AJ814)</f>
        <v>0</v>
      </c>
    </row>
    <row r="815" spans="1:6" x14ac:dyDescent="0.2">
      <c r="A815" s="13"/>
      <c r="B815" s="13"/>
      <c r="C815" s="13"/>
      <c r="D815" s="13"/>
      <c r="E815" s="13"/>
    </row>
    <row r="816" spans="1:6" x14ac:dyDescent="0.2">
      <c r="A816" s="13" t="s">
        <v>170</v>
      </c>
      <c r="B816" s="13" t="s">
        <v>30</v>
      </c>
      <c r="C816" s="13">
        <v>0</v>
      </c>
      <c r="D816" s="13">
        <v>0</v>
      </c>
      <c r="E816" s="13"/>
    </row>
    <row r="817" spans="1:6" x14ac:dyDescent="0.2">
      <c r="A817" s="13" t="s">
        <v>170</v>
      </c>
      <c r="B817" s="13" t="s">
        <v>30</v>
      </c>
      <c r="C817" s="13">
        <v>3</v>
      </c>
      <c r="D817" s="28" t="s">
        <v>304</v>
      </c>
      <c r="E817" s="28">
        <v>1</v>
      </c>
      <c r="F817">
        <f xml:space="preserve"> COUNTA(G817:AJ817)</f>
        <v>0</v>
      </c>
    </row>
    <row r="818" spans="1:6" x14ac:dyDescent="0.2">
      <c r="A818" s="13" t="s">
        <v>170</v>
      </c>
      <c r="B818" s="13" t="s">
        <v>30</v>
      </c>
      <c r="C818" s="13">
        <v>3</v>
      </c>
      <c r="D818" s="28" t="s">
        <v>305</v>
      </c>
      <c r="E818" s="28">
        <v>2</v>
      </c>
      <c r="F818">
        <f xml:space="preserve"> COUNTA(G818:AJ818)</f>
        <v>0</v>
      </c>
    </row>
    <row r="819" spans="1:6" x14ac:dyDescent="0.2">
      <c r="A819" s="13" t="s">
        <v>170</v>
      </c>
      <c r="B819" s="13" t="s">
        <v>30</v>
      </c>
      <c r="C819" s="13">
        <v>3</v>
      </c>
      <c r="D819" s="28" t="s">
        <v>304</v>
      </c>
      <c r="E819" s="28">
        <v>3</v>
      </c>
      <c r="F819">
        <f xml:space="preserve"> COUNTA(G819:AJ819)</f>
        <v>0</v>
      </c>
    </row>
    <row r="820" spans="1:6" x14ac:dyDescent="0.2">
      <c r="A820" s="13" t="s">
        <v>170</v>
      </c>
      <c r="B820" s="13" t="s">
        <v>30</v>
      </c>
      <c r="C820" s="13">
        <v>3</v>
      </c>
      <c r="D820" s="28" t="s">
        <v>305</v>
      </c>
      <c r="E820" s="28">
        <v>4</v>
      </c>
      <c r="F820">
        <f xml:space="preserve"> COUNTA(G820:AJ820)</f>
        <v>0</v>
      </c>
    </row>
    <row r="821" spans="1:6" x14ac:dyDescent="0.2">
      <c r="A821" s="13" t="s">
        <v>170</v>
      </c>
      <c r="B821" s="13" t="s">
        <v>30</v>
      </c>
      <c r="C821" s="13">
        <v>3</v>
      </c>
      <c r="D821" s="28" t="s">
        <v>305</v>
      </c>
      <c r="E821" s="28">
        <v>5</v>
      </c>
      <c r="F821">
        <f xml:space="preserve"> COUNTA(G821:AJ821)</f>
        <v>0</v>
      </c>
    </row>
    <row r="822" spans="1:6" x14ac:dyDescent="0.2">
      <c r="A822" s="13" t="s">
        <v>170</v>
      </c>
      <c r="B822" s="13" t="s">
        <v>30</v>
      </c>
      <c r="C822" s="13">
        <v>3</v>
      </c>
      <c r="D822" s="28" t="s">
        <v>304</v>
      </c>
      <c r="E822" s="28">
        <v>6</v>
      </c>
      <c r="F822">
        <f xml:space="preserve"> COUNTA(G822:AJ822)</f>
        <v>0</v>
      </c>
    </row>
    <row r="823" spans="1:6" x14ac:dyDescent="0.2">
      <c r="A823" s="13" t="s">
        <v>170</v>
      </c>
      <c r="B823" s="13" t="s">
        <v>30</v>
      </c>
      <c r="C823" s="13">
        <v>3</v>
      </c>
      <c r="D823" s="28" t="s">
        <v>305</v>
      </c>
      <c r="E823" s="28">
        <v>7</v>
      </c>
      <c r="F823">
        <f xml:space="preserve"> COUNTA(G823:AJ823)</f>
        <v>0</v>
      </c>
    </row>
    <row r="824" spans="1:6" x14ac:dyDescent="0.2">
      <c r="A824" s="13"/>
      <c r="B824" s="13"/>
      <c r="C824" s="13"/>
      <c r="D824" s="13"/>
      <c r="E824" s="13"/>
    </row>
    <row r="825" spans="1:6" x14ac:dyDescent="0.2">
      <c r="A825" s="13" t="s">
        <v>170</v>
      </c>
      <c r="B825" s="13" t="s">
        <v>36</v>
      </c>
      <c r="C825" s="13">
        <v>0</v>
      </c>
      <c r="D825" s="13">
        <v>0</v>
      </c>
      <c r="E825" s="13"/>
    </row>
    <row r="826" spans="1:6" x14ac:dyDescent="0.2">
      <c r="A826" s="13" t="s">
        <v>170</v>
      </c>
      <c r="B826" s="13" t="s">
        <v>36</v>
      </c>
      <c r="C826" s="13">
        <v>3</v>
      </c>
      <c r="D826" s="28" t="s">
        <v>304</v>
      </c>
      <c r="E826" s="28">
        <v>1</v>
      </c>
      <c r="F826">
        <f xml:space="preserve"> COUNTA(G826:AJ826)</f>
        <v>0</v>
      </c>
    </row>
    <row r="827" spans="1:6" x14ac:dyDescent="0.2">
      <c r="A827" s="13" t="s">
        <v>170</v>
      </c>
      <c r="B827" s="13" t="s">
        <v>36</v>
      </c>
      <c r="C827" s="13">
        <v>3</v>
      </c>
      <c r="D827" s="28" t="s">
        <v>305</v>
      </c>
      <c r="E827" s="28">
        <v>2</v>
      </c>
      <c r="F827">
        <f xml:space="preserve"> COUNTA(G827:AJ827)</f>
        <v>0</v>
      </c>
    </row>
    <row r="828" spans="1:6" x14ac:dyDescent="0.2">
      <c r="A828" s="13" t="s">
        <v>170</v>
      </c>
      <c r="B828" s="13" t="s">
        <v>36</v>
      </c>
      <c r="C828" s="13">
        <v>3</v>
      </c>
      <c r="D828" s="28" t="s">
        <v>304</v>
      </c>
      <c r="E828" s="28">
        <v>3</v>
      </c>
      <c r="F828">
        <f xml:space="preserve"> COUNTA(G828:AJ828)</f>
        <v>0</v>
      </c>
    </row>
    <row r="829" spans="1:6" x14ac:dyDescent="0.2">
      <c r="A829" s="13" t="s">
        <v>170</v>
      </c>
      <c r="B829" s="13" t="s">
        <v>36</v>
      </c>
      <c r="C829" s="13">
        <v>3</v>
      </c>
      <c r="D829" s="28" t="s">
        <v>304</v>
      </c>
      <c r="E829" s="28">
        <v>4</v>
      </c>
      <c r="F829">
        <f xml:space="preserve"> COUNTA(G829:AJ829)</f>
        <v>0</v>
      </c>
    </row>
    <row r="830" spans="1:6" x14ac:dyDescent="0.2">
      <c r="A830" s="13"/>
      <c r="B830" s="13"/>
      <c r="C830" s="13"/>
      <c r="D830" s="13"/>
      <c r="E830" s="13"/>
    </row>
    <row r="831" spans="1:6" x14ac:dyDescent="0.2">
      <c r="A831" s="13" t="s">
        <v>170</v>
      </c>
      <c r="B831" s="13" t="s">
        <v>68</v>
      </c>
      <c r="C831" s="13">
        <v>0</v>
      </c>
      <c r="D831" s="13">
        <v>0</v>
      </c>
      <c r="E831" s="13"/>
    </row>
    <row r="832" spans="1:6" x14ac:dyDescent="0.2">
      <c r="A832" s="13" t="s">
        <v>170</v>
      </c>
      <c r="B832" s="13" t="s">
        <v>68</v>
      </c>
      <c r="C832" s="13">
        <v>3</v>
      </c>
      <c r="D832" s="28" t="s">
        <v>304</v>
      </c>
      <c r="E832" s="28">
        <v>1</v>
      </c>
      <c r="F832">
        <f xml:space="preserve"> COUNTA(G832:AJ832)</f>
        <v>0</v>
      </c>
    </row>
    <row r="833" spans="1:6" x14ac:dyDescent="0.2">
      <c r="A833" s="13" t="s">
        <v>170</v>
      </c>
      <c r="B833" s="13" t="s">
        <v>68</v>
      </c>
      <c r="C833" s="13">
        <v>3</v>
      </c>
      <c r="D833" s="28" t="s">
        <v>304</v>
      </c>
      <c r="E833" s="28">
        <v>2</v>
      </c>
      <c r="F833">
        <f xml:space="preserve"> COUNTA(G833:AJ833)</f>
        <v>0</v>
      </c>
    </row>
    <row r="834" spans="1:6" x14ac:dyDescent="0.2">
      <c r="A834" s="13" t="s">
        <v>170</v>
      </c>
      <c r="B834" s="13" t="s">
        <v>68</v>
      </c>
      <c r="C834" s="13">
        <v>3</v>
      </c>
      <c r="D834" s="28" t="s">
        <v>304</v>
      </c>
      <c r="E834" s="28">
        <v>3</v>
      </c>
      <c r="F834">
        <f xml:space="preserve"> COUNTA(G834:AJ834)</f>
        <v>0</v>
      </c>
    </row>
    <row r="835" spans="1:6" x14ac:dyDescent="0.2">
      <c r="A835" s="13"/>
      <c r="B835" s="13"/>
      <c r="C835" s="13"/>
      <c r="D835" s="13"/>
      <c r="E835" s="13"/>
    </row>
    <row r="836" spans="1:6" x14ac:dyDescent="0.2">
      <c r="A836" s="13" t="s">
        <v>170</v>
      </c>
      <c r="B836" s="13" t="s">
        <v>148</v>
      </c>
      <c r="C836" s="13">
        <v>0</v>
      </c>
      <c r="D836" s="13">
        <v>0</v>
      </c>
      <c r="E836" s="13"/>
    </row>
    <row r="837" spans="1:6" x14ac:dyDescent="0.2">
      <c r="A837" s="13" t="s">
        <v>170</v>
      </c>
      <c r="B837" s="13" t="s">
        <v>148</v>
      </c>
      <c r="C837" s="13">
        <v>3</v>
      </c>
      <c r="D837" s="28" t="s">
        <v>304</v>
      </c>
      <c r="E837" s="28">
        <v>1</v>
      </c>
      <c r="F837">
        <f xml:space="preserve"> COUNTA(G837:AJ837)</f>
        <v>0</v>
      </c>
    </row>
    <row r="838" spans="1:6" x14ac:dyDescent="0.2">
      <c r="A838" s="13" t="s">
        <v>170</v>
      </c>
      <c r="B838" s="13" t="s">
        <v>148</v>
      </c>
      <c r="C838" s="13">
        <v>3</v>
      </c>
      <c r="D838" s="28" t="s">
        <v>304</v>
      </c>
      <c r="E838" s="28">
        <v>2</v>
      </c>
      <c r="F838">
        <f xml:space="preserve"> COUNTA(G838:AJ838)</f>
        <v>0</v>
      </c>
    </row>
    <row r="839" spans="1:6" x14ac:dyDescent="0.2">
      <c r="A839" s="13" t="s">
        <v>170</v>
      </c>
      <c r="B839" s="13" t="s">
        <v>148</v>
      </c>
      <c r="C839" s="13">
        <v>3</v>
      </c>
      <c r="D839" s="28" t="s">
        <v>304</v>
      </c>
      <c r="E839" s="28">
        <v>3</v>
      </c>
      <c r="F839">
        <f xml:space="preserve"> COUNTA(G839:AJ839)</f>
        <v>0</v>
      </c>
    </row>
    <row r="840" spans="1:6" x14ac:dyDescent="0.2">
      <c r="A840" s="13"/>
      <c r="B840" s="13"/>
      <c r="C840" s="13"/>
      <c r="D840" s="13"/>
      <c r="E840" s="13"/>
    </row>
    <row r="841" spans="1:6" x14ac:dyDescent="0.2">
      <c r="A841" s="13" t="s">
        <v>170</v>
      </c>
      <c r="B841" s="13" t="s">
        <v>33</v>
      </c>
      <c r="C841" s="13">
        <v>0</v>
      </c>
      <c r="D841" s="13">
        <v>0</v>
      </c>
      <c r="E841" s="13"/>
    </row>
    <row r="842" spans="1:6" x14ac:dyDescent="0.2">
      <c r="A842" s="13" t="s">
        <v>170</v>
      </c>
      <c r="B842" s="13" t="s">
        <v>33</v>
      </c>
      <c r="C842" s="13">
        <v>3</v>
      </c>
      <c r="D842" s="28" t="s">
        <v>304</v>
      </c>
      <c r="E842" s="28">
        <v>1</v>
      </c>
      <c r="F842">
        <f xml:space="preserve"> COUNTA(G842:AJ842)</f>
        <v>0</v>
      </c>
    </row>
    <row r="843" spans="1:6" x14ac:dyDescent="0.2">
      <c r="A843" s="13" t="s">
        <v>170</v>
      </c>
      <c r="B843" s="13" t="s">
        <v>33</v>
      </c>
      <c r="C843" s="13">
        <v>3</v>
      </c>
      <c r="D843" s="28" t="s">
        <v>304</v>
      </c>
      <c r="E843" s="28">
        <v>2</v>
      </c>
      <c r="F843">
        <f xml:space="preserve"> COUNTA(G843:AJ843)</f>
        <v>0</v>
      </c>
    </row>
    <row r="844" spans="1:6" x14ac:dyDescent="0.2">
      <c r="A844" s="13"/>
      <c r="B844" s="13"/>
      <c r="C844" s="13"/>
      <c r="D844" s="13"/>
      <c r="E844" s="13"/>
    </row>
    <row r="845" spans="1:6" x14ac:dyDescent="0.2">
      <c r="A845" s="13" t="s">
        <v>98</v>
      </c>
      <c r="B845" s="13" t="s">
        <v>271</v>
      </c>
      <c r="C845" s="13">
        <v>0</v>
      </c>
      <c r="D845" s="13">
        <v>0</v>
      </c>
      <c r="E845" s="13"/>
    </row>
    <row r="846" spans="1:6" x14ac:dyDescent="0.2">
      <c r="A846" s="13" t="s">
        <v>98</v>
      </c>
      <c r="B846" s="13" t="s">
        <v>271</v>
      </c>
      <c r="C846" s="13">
        <v>3</v>
      </c>
      <c r="D846" s="28" t="s">
        <v>304</v>
      </c>
      <c r="E846" s="28">
        <v>1</v>
      </c>
      <c r="F846">
        <f xml:space="preserve"> COUNTA(G846:AJ846)</f>
        <v>0</v>
      </c>
    </row>
    <row r="847" spans="1:6" x14ac:dyDescent="0.2">
      <c r="A847" s="13" t="s">
        <v>98</v>
      </c>
      <c r="B847" s="13" t="s">
        <v>271</v>
      </c>
      <c r="C847" s="13">
        <v>3</v>
      </c>
      <c r="D847" s="28" t="s">
        <v>304</v>
      </c>
      <c r="E847" s="28">
        <v>2</v>
      </c>
      <c r="F847">
        <f xml:space="preserve"> COUNTA(G847:AJ847)</f>
        <v>0</v>
      </c>
    </row>
    <row r="848" spans="1:6" x14ac:dyDescent="0.2">
      <c r="A848" s="13" t="s">
        <v>98</v>
      </c>
      <c r="B848" s="13" t="s">
        <v>271</v>
      </c>
      <c r="C848" s="13">
        <v>3</v>
      </c>
      <c r="D848" s="28" t="s">
        <v>305</v>
      </c>
      <c r="E848" s="28">
        <v>3</v>
      </c>
      <c r="F848">
        <f xml:space="preserve"> COUNTA(G848:AJ848)</f>
        <v>0</v>
      </c>
    </row>
    <row r="849" spans="1:6" x14ac:dyDescent="0.2">
      <c r="A849" s="13" t="s">
        <v>98</v>
      </c>
      <c r="B849" s="13" t="s">
        <v>271</v>
      </c>
      <c r="C849" s="13">
        <v>3</v>
      </c>
      <c r="D849" s="28" t="s">
        <v>304</v>
      </c>
      <c r="E849" s="28">
        <v>4</v>
      </c>
      <c r="F849">
        <f xml:space="preserve"> COUNTA(G849:AJ849)</f>
        <v>0</v>
      </c>
    </row>
    <row r="850" spans="1:6" x14ac:dyDescent="0.2">
      <c r="A850" s="13"/>
      <c r="B850" s="13"/>
      <c r="C850" s="13"/>
      <c r="D850" s="13"/>
      <c r="E850" s="13"/>
    </row>
    <row r="851" spans="1:6" x14ac:dyDescent="0.2">
      <c r="A851" s="13" t="s">
        <v>98</v>
      </c>
      <c r="B851" s="13" t="s">
        <v>260</v>
      </c>
      <c r="C851" s="13">
        <v>0</v>
      </c>
      <c r="D851" s="13">
        <v>0</v>
      </c>
      <c r="E851" s="13"/>
    </row>
    <row r="852" spans="1:6" x14ac:dyDescent="0.2">
      <c r="A852" s="13" t="s">
        <v>98</v>
      </c>
      <c r="B852" s="13" t="s">
        <v>260</v>
      </c>
      <c r="C852" s="13">
        <v>3</v>
      </c>
      <c r="D852" s="28" t="s">
        <v>305</v>
      </c>
      <c r="E852" s="28">
        <v>1</v>
      </c>
      <c r="F852">
        <f xml:space="preserve"> COUNTA(G852:AJ852)</f>
        <v>0</v>
      </c>
    </row>
    <row r="853" spans="1:6" x14ac:dyDescent="0.2">
      <c r="A853" s="13" t="s">
        <v>98</v>
      </c>
      <c r="B853" s="13" t="s">
        <v>260</v>
      </c>
      <c r="C853" s="13">
        <v>3</v>
      </c>
      <c r="D853" s="28" t="s">
        <v>304</v>
      </c>
      <c r="E853" s="28">
        <v>2</v>
      </c>
      <c r="F853">
        <f xml:space="preserve"> COUNTA(G853:AJ853)</f>
        <v>0</v>
      </c>
    </row>
    <row r="854" spans="1:6" x14ac:dyDescent="0.2">
      <c r="A854" s="13" t="s">
        <v>98</v>
      </c>
      <c r="B854" s="13" t="s">
        <v>260</v>
      </c>
      <c r="C854" s="13">
        <v>3</v>
      </c>
      <c r="D854" s="28" t="s">
        <v>306</v>
      </c>
      <c r="E854" s="28">
        <v>3</v>
      </c>
      <c r="F854">
        <f xml:space="preserve"> COUNTA(G854:AJ854)</f>
        <v>0</v>
      </c>
    </row>
    <row r="855" spans="1:6" x14ac:dyDescent="0.2">
      <c r="A855" s="13" t="s">
        <v>98</v>
      </c>
      <c r="B855" s="13" t="s">
        <v>260</v>
      </c>
      <c r="C855" s="13">
        <v>3</v>
      </c>
      <c r="D855" s="28" t="s">
        <v>304</v>
      </c>
      <c r="E855" s="28">
        <v>4</v>
      </c>
      <c r="F855">
        <f xml:space="preserve"> COUNTA(G855:AJ855)</f>
        <v>0</v>
      </c>
    </row>
    <row r="856" spans="1:6" x14ac:dyDescent="0.2">
      <c r="A856" s="13" t="s">
        <v>98</v>
      </c>
      <c r="B856" s="13" t="s">
        <v>260</v>
      </c>
      <c r="C856" s="13">
        <v>3</v>
      </c>
      <c r="D856" s="28" t="s">
        <v>304</v>
      </c>
      <c r="E856" s="28">
        <v>5</v>
      </c>
      <c r="F856">
        <f xml:space="preserve"> COUNTA(G856:AJ856)</f>
        <v>0</v>
      </c>
    </row>
    <row r="857" spans="1:6" x14ac:dyDescent="0.2">
      <c r="A857" s="13" t="s">
        <v>98</v>
      </c>
      <c r="B857" s="13" t="s">
        <v>260</v>
      </c>
      <c r="C857" s="13">
        <v>3</v>
      </c>
      <c r="D857" s="28" t="s">
        <v>306</v>
      </c>
      <c r="E857" s="28">
        <v>6</v>
      </c>
      <c r="F857">
        <f xml:space="preserve"> COUNTA(G857:AJ857)</f>
        <v>0</v>
      </c>
    </row>
    <row r="858" spans="1:6" x14ac:dyDescent="0.2">
      <c r="A858" s="13"/>
      <c r="B858" s="13"/>
      <c r="C858" s="13"/>
      <c r="D858" s="13"/>
      <c r="E858" s="13"/>
    </row>
    <row r="859" spans="1:6" x14ac:dyDescent="0.2">
      <c r="A859" s="13" t="s">
        <v>98</v>
      </c>
      <c r="B859" s="13" t="s">
        <v>100</v>
      </c>
      <c r="C859" s="13">
        <v>0</v>
      </c>
      <c r="D859" s="13">
        <v>0</v>
      </c>
      <c r="E859" s="13"/>
    </row>
    <row r="860" spans="1:6" x14ac:dyDescent="0.2">
      <c r="A860" s="13" t="s">
        <v>98</v>
      </c>
      <c r="B860" s="13" t="s">
        <v>100</v>
      </c>
      <c r="C860" s="13">
        <v>3</v>
      </c>
      <c r="D860" s="28" t="s">
        <v>305</v>
      </c>
      <c r="E860" s="28">
        <v>1</v>
      </c>
      <c r="F860">
        <f xml:space="preserve"> COUNTA(G860:AJ860)</f>
        <v>0</v>
      </c>
    </row>
    <row r="861" spans="1:6" x14ac:dyDescent="0.2">
      <c r="A861" s="13" t="s">
        <v>98</v>
      </c>
      <c r="B861" s="13" t="s">
        <v>100</v>
      </c>
      <c r="C861" s="13">
        <v>3</v>
      </c>
      <c r="D861" s="28" t="s">
        <v>304</v>
      </c>
      <c r="E861" s="28">
        <v>2</v>
      </c>
      <c r="F861">
        <f xml:space="preserve"> COUNTA(G861:AJ861)</f>
        <v>0</v>
      </c>
    </row>
    <row r="862" spans="1:6" x14ac:dyDescent="0.2">
      <c r="A862" s="13" t="s">
        <v>98</v>
      </c>
      <c r="B862" s="13" t="s">
        <v>100</v>
      </c>
      <c r="C862" s="13">
        <v>3</v>
      </c>
      <c r="D862" s="28" t="s">
        <v>304</v>
      </c>
      <c r="E862" s="28">
        <v>3</v>
      </c>
      <c r="F862">
        <f xml:space="preserve"> COUNTA(G862:AJ862)</f>
        <v>0</v>
      </c>
    </row>
    <row r="863" spans="1:6" x14ac:dyDescent="0.2">
      <c r="A863" s="13" t="s">
        <v>98</v>
      </c>
      <c r="B863" s="13" t="s">
        <v>100</v>
      </c>
      <c r="C863" s="13">
        <v>3</v>
      </c>
      <c r="D863" s="28" t="s">
        <v>306</v>
      </c>
      <c r="E863" s="28">
        <v>4</v>
      </c>
      <c r="F863">
        <f xml:space="preserve"> COUNTA(G863:AJ863)</f>
        <v>0</v>
      </c>
    </row>
    <row r="864" spans="1:6" x14ac:dyDescent="0.2">
      <c r="A864" s="13"/>
      <c r="B864" s="13"/>
      <c r="C864" s="13"/>
      <c r="D864" s="13"/>
      <c r="E864" s="13"/>
    </row>
    <row r="865" spans="1:6" x14ac:dyDescent="0.2">
      <c r="A865" s="13" t="s">
        <v>98</v>
      </c>
      <c r="B865" s="13" t="s">
        <v>156</v>
      </c>
      <c r="C865" s="13">
        <v>0</v>
      </c>
      <c r="D865" s="13">
        <v>0</v>
      </c>
      <c r="E865" s="13"/>
    </row>
    <row r="866" spans="1:6" x14ac:dyDescent="0.2">
      <c r="A866" s="13" t="s">
        <v>98</v>
      </c>
      <c r="B866" s="13" t="s">
        <v>156</v>
      </c>
      <c r="C866" s="13">
        <v>3</v>
      </c>
      <c r="D866" s="28" t="s">
        <v>305</v>
      </c>
      <c r="E866" s="28">
        <v>1</v>
      </c>
      <c r="F866">
        <f xml:space="preserve"> COUNTA(G866:AJ866)</f>
        <v>0</v>
      </c>
    </row>
    <row r="867" spans="1:6" x14ac:dyDescent="0.2">
      <c r="A867" s="13" t="s">
        <v>98</v>
      </c>
      <c r="B867" s="13" t="s">
        <v>156</v>
      </c>
      <c r="C867" s="13">
        <v>3</v>
      </c>
      <c r="D867" s="28" t="s">
        <v>306</v>
      </c>
      <c r="E867" s="28">
        <v>2</v>
      </c>
      <c r="F867">
        <f xml:space="preserve"> COUNTA(G867:AJ867)</f>
        <v>0</v>
      </c>
    </row>
    <row r="868" spans="1:6" x14ac:dyDescent="0.2">
      <c r="A868" s="13" t="s">
        <v>98</v>
      </c>
      <c r="B868" s="13" t="s">
        <v>156</v>
      </c>
      <c r="C868" s="13">
        <v>3</v>
      </c>
      <c r="D868" s="28" t="s">
        <v>304</v>
      </c>
      <c r="E868" s="28">
        <v>3</v>
      </c>
      <c r="F868">
        <f xml:space="preserve"> COUNTA(G868:AJ868)</f>
        <v>0</v>
      </c>
    </row>
    <row r="869" spans="1:6" x14ac:dyDescent="0.2">
      <c r="A869" s="13"/>
      <c r="B869" s="13"/>
      <c r="C869" s="13"/>
      <c r="D869" s="13"/>
      <c r="E869" s="13"/>
    </row>
    <row r="870" spans="1:6" x14ac:dyDescent="0.2">
      <c r="A870" s="13" t="s">
        <v>98</v>
      </c>
      <c r="B870" s="13" t="s">
        <v>121</v>
      </c>
      <c r="C870" s="13">
        <v>0</v>
      </c>
      <c r="D870" s="13">
        <v>0</v>
      </c>
      <c r="E870" s="13"/>
    </row>
    <row r="871" spans="1:6" x14ac:dyDescent="0.2">
      <c r="A871" s="13" t="s">
        <v>98</v>
      </c>
      <c r="B871" s="13" t="s">
        <v>121</v>
      </c>
      <c r="C871" s="13">
        <v>3</v>
      </c>
      <c r="D871" s="28" t="s">
        <v>305</v>
      </c>
      <c r="E871" s="28">
        <v>1</v>
      </c>
      <c r="F871">
        <f xml:space="preserve"> COUNTA(G871:AJ871)</f>
        <v>0</v>
      </c>
    </row>
    <row r="872" spans="1:6" x14ac:dyDescent="0.2">
      <c r="A872" s="13" t="s">
        <v>98</v>
      </c>
      <c r="B872" s="13" t="s">
        <v>121</v>
      </c>
      <c r="C872" s="13">
        <v>3</v>
      </c>
      <c r="D872" s="28" t="s">
        <v>304</v>
      </c>
      <c r="E872" s="28">
        <v>2</v>
      </c>
      <c r="F872">
        <f xml:space="preserve"> COUNTA(G872:AJ872)</f>
        <v>0</v>
      </c>
    </row>
    <row r="873" spans="1:6" x14ac:dyDescent="0.2">
      <c r="A873" s="13" t="s">
        <v>98</v>
      </c>
      <c r="B873" s="13" t="s">
        <v>121</v>
      </c>
      <c r="C873" s="13">
        <v>3</v>
      </c>
      <c r="D873" s="28" t="s">
        <v>306</v>
      </c>
      <c r="E873" s="28">
        <v>3</v>
      </c>
      <c r="F873">
        <f xml:space="preserve"> COUNTA(G873:AJ873)</f>
        <v>0</v>
      </c>
    </row>
    <row r="874" spans="1:6" x14ac:dyDescent="0.2">
      <c r="A874" s="13"/>
      <c r="B874" s="13"/>
      <c r="C874" s="13"/>
      <c r="D874" s="13"/>
      <c r="E874" s="13"/>
    </row>
    <row r="875" spans="1:6" x14ac:dyDescent="0.2">
      <c r="A875" s="13" t="s">
        <v>175</v>
      </c>
      <c r="B875" s="13" t="s">
        <v>269</v>
      </c>
      <c r="C875" s="13">
        <v>2</v>
      </c>
      <c r="D875" s="13">
        <v>0</v>
      </c>
      <c r="E875" s="13"/>
    </row>
    <row r="876" spans="1:6" x14ac:dyDescent="0.2">
      <c r="A876" s="13" t="s">
        <v>175</v>
      </c>
      <c r="B876" s="13" t="s">
        <v>269</v>
      </c>
      <c r="C876" s="13">
        <v>1</v>
      </c>
      <c r="D876" s="28" t="s">
        <v>304</v>
      </c>
      <c r="E876" s="28">
        <v>1</v>
      </c>
      <c r="F876">
        <f xml:space="preserve"> COUNTA(G876:AJ876)</f>
        <v>0</v>
      </c>
    </row>
    <row r="877" spans="1:6" x14ac:dyDescent="0.2">
      <c r="A877" s="13" t="s">
        <v>175</v>
      </c>
      <c r="B877" s="13" t="s">
        <v>269</v>
      </c>
      <c r="C877" s="13">
        <v>1</v>
      </c>
      <c r="D877" s="28" t="s">
        <v>304</v>
      </c>
      <c r="E877" s="28">
        <v>2</v>
      </c>
      <c r="F877">
        <f xml:space="preserve"> COUNTA(G877:AJ877)</f>
        <v>0</v>
      </c>
    </row>
    <row r="878" spans="1:6" x14ac:dyDescent="0.2">
      <c r="A878" s="13" t="s">
        <v>175</v>
      </c>
      <c r="B878" s="13" t="s">
        <v>269</v>
      </c>
      <c r="C878" s="13">
        <v>1</v>
      </c>
      <c r="D878" s="28" t="s">
        <v>304</v>
      </c>
      <c r="E878" s="28">
        <v>3</v>
      </c>
      <c r="F878">
        <f xml:space="preserve"> COUNTA(G878:AJ878)</f>
        <v>0</v>
      </c>
    </row>
    <row r="879" spans="1:6" x14ac:dyDescent="0.2">
      <c r="A879" s="13"/>
      <c r="B879" s="13"/>
      <c r="C879" s="13"/>
      <c r="D879" s="13"/>
      <c r="E879" s="13"/>
    </row>
    <row r="880" spans="1:6" x14ac:dyDescent="0.2">
      <c r="A880" s="13" t="s">
        <v>175</v>
      </c>
      <c r="B880" s="13" t="s">
        <v>264</v>
      </c>
      <c r="C880" s="13">
        <v>1</v>
      </c>
      <c r="D880" s="13">
        <v>2</v>
      </c>
      <c r="E880" s="13"/>
    </row>
    <row r="881" spans="1:6" x14ac:dyDescent="0.2">
      <c r="A881" s="13" t="s">
        <v>175</v>
      </c>
      <c r="B881" s="13" t="s">
        <v>264</v>
      </c>
      <c r="C881" s="13">
        <v>1</v>
      </c>
      <c r="D881" s="28" t="s">
        <v>305</v>
      </c>
      <c r="E881" s="28">
        <v>1</v>
      </c>
      <c r="F881">
        <f xml:space="preserve"> COUNTA(G881:AJ881)</f>
        <v>0</v>
      </c>
    </row>
    <row r="882" spans="1:6" x14ac:dyDescent="0.2">
      <c r="A882" s="13" t="s">
        <v>175</v>
      </c>
      <c r="B882" s="13" t="s">
        <v>264</v>
      </c>
      <c r="C882" s="13">
        <v>2</v>
      </c>
      <c r="D882" s="28" t="s">
        <v>304</v>
      </c>
      <c r="E882" s="28">
        <v>2</v>
      </c>
      <c r="F882">
        <f xml:space="preserve"> COUNTA(G882:AJ882)</f>
        <v>0</v>
      </c>
    </row>
    <row r="883" spans="1:6" x14ac:dyDescent="0.2">
      <c r="A883" s="13" t="s">
        <v>175</v>
      </c>
      <c r="B883" s="13" t="s">
        <v>264</v>
      </c>
      <c r="C883" s="13">
        <v>2</v>
      </c>
      <c r="D883" s="28" t="s">
        <v>305</v>
      </c>
      <c r="E883" s="28">
        <v>3</v>
      </c>
      <c r="F883">
        <f xml:space="preserve"> COUNTA(G883:AJ883)</f>
        <v>0</v>
      </c>
    </row>
    <row r="884" spans="1:6" x14ac:dyDescent="0.2">
      <c r="A884" s="13" t="s">
        <v>175</v>
      </c>
      <c r="B884" s="13" t="s">
        <v>264</v>
      </c>
      <c r="C884" s="13">
        <v>2</v>
      </c>
      <c r="D884" s="28" t="s">
        <v>305</v>
      </c>
      <c r="E884" s="28">
        <v>4</v>
      </c>
      <c r="F884">
        <f xml:space="preserve"> COUNTA(G884:AJ884)</f>
        <v>0</v>
      </c>
    </row>
    <row r="885" spans="1:6" x14ac:dyDescent="0.2">
      <c r="A885" s="13" t="s">
        <v>175</v>
      </c>
      <c r="B885" s="13" t="s">
        <v>264</v>
      </c>
      <c r="C885" s="13">
        <v>2</v>
      </c>
      <c r="D885" s="28" t="s">
        <v>305</v>
      </c>
      <c r="E885" s="28">
        <v>5</v>
      </c>
      <c r="F885">
        <f xml:space="preserve"> COUNTA(G885:AJ885)</f>
        <v>0</v>
      </c>
    </row>
    <row r="886" spans="1:6" x14ac:dyDescent="0.2">
      <c r="A886" s="13" t="s">
        <v>175</v>
      </c>
      <c r="B886" s="13" t="s">
        <v>264</v>
      </c>
      <c r="C886" s="13">
        <v>2</v>
      </c>
      <c r="D886" s="28" t="s">
        <v>305</v>
      </c>
      <c r="E886" s="28">
        <v>6</v>
      </c>
      <c r="F886">
        <f xml:space="preserve"> COUNTA(G886:AJ886)</f>
        <v>0</v>
      </c>
    </row>
    <row r="887" spans="1:6" x14ac:dyDescent="0.2">
      <c r="A887" s="13"/>
      <c r="B887" s="13"/>
      <c r="C887" s="13"/>
      <c r="D887" s="13"/>
      <c r="E887" s="13"/>
    </row>
    <row r="888" spans="1:6" x14ac:dyDescent="0.2">
      <c r="A888" s="13" t="s">
        <v>175</v>
      </c>
      <c r="B888" s="13" t="s">
        <v>138</v>
      </c>
      <c r="C888" s="13">
        <v>1</v>
      </c>
      <c r="D888" s="13">
        <v>3</v>
      </c>
      <c r="E888" s="13"/>
    </row>
    <row r="889" spans="1:6" x14ac:dyDescent="0.2">
      <c r="A889" s="13" t="s">
        <v>175</v>
      </c>
      <c r="B889" s="13" t="s">
        <v>138</v>
      </c>
      <c r="C889" s="13">
        <v>1</v>
      </c>
      <c r="D889" s="28" t="s">
        <v>305</v>
      </c>
      <c r="E889" s="28">
        <v>1</v>
      </c>
      <c r="F889">
        <f xml:space="preserve"> COUNTA(G889:AJ889)</f>
        <v>0</v>
      </c>
    </row>
    <row r="890" spans="1:6" x14ac:dyDescent="0.2">
      <c r="A890" s="13" t="s">
        <v>175</v>
      </c>
      <c r="B890" s="13" t="s">
        <v>138</v>
      </c>
      <c r="C890" s="13">
        <v>2</v>
      </c>
      <c r="D890" s="28" t="s">
        <v>304</v>
      </c>
      <c r="E890" s="28">
        <v>2</v>
      </c>
      <c r="F890">
        <f xml:space="preserve"> COUNTA(G890:AJ890)</f>
        <v>0</v>
      </c>
    </row>
    <row r="891" spans="1:6" x14ac:dyDescent="0.2">
      <c r="A891" s="13" t="s">
        <v>175</v>
      </c>
      <c r="B891" s="13" t="s">
        <v>138</v>
      </c>
      <c r="C891" s="13">
        <v>2</v>
      </c>
      <c r="D891" s="28" t="s">
        <v>305</v>
      </c>
      <c r="E891" s="28">
        <v>3</v>
      </c>
      <c r="F891">
        <f xml:space="preserve"> COUNTA(G891:AJ891)</f>
        <v>0</v>
      </c>
    </row>
    <row r="892" spans="1:6" x14ac:dyDescent="0.2">
      <c r="A892" s="13" t="s">
        <v>175</v>
      </c>
      <c r="B892" s="13" t="s">
        <v>138</v>
      </c>
      <c r="C892" s="13">
        <v>2</v>
      </c>
      <c r="D892" s="28" t="s">
        <v>304</v>
      </c>
      <c r="E892" s="28">
        <v>4</v>
      </c>
      <c r="F892">
        <f xml:space="preserve"> COUNTA(G892:AJ892)</f>
        <v>0</v>
      </c>
    </row>
    <row r="893" spans="1:6" x14ac:dyDescent="0.2">
      <c r="A893" s="13" t="s">
        <v>175</v>
      </c>
      <c r="B893" s="13" t="s">
        <v>138</v>
      </c>
      <c r="C893" s="13">
        <v>2</v>
      </c>
      <c r="D893" s="28" t="s">
        <v>305</v>
      </c>
      <c r="E893" s="28">
        <v>5</v>
      </c>
      <c r="F893">
        <f xml:space="preserve"> COUNTA(G893:AJ893)</f>
        <v>0</v>
      </c>
    </row>
    <row r="894" spans="1:6" x14ac:dyDescent="0.2">
      <c r="A894" s="13" t="s">
        <v>175</v>
      </c>
      <c r="B894" s="13" t="s">
        <v>138</v>
      </c>
      <c r="C894" s="13">
        <v>2</v>
      </c>
      <c r="D894" s="28" t="s">
        <v>305</v>
      </c>
      <c r="E894" s="28">
        <v>6</v>
      </c>
      <c r="F894">
        <f xml:space="preserve"> COUNTA(G894:AJ894)</f>
        <v>0</v>
      </c>
    </row>
    <row r="895" spans="1:6" x14ac:dyDescent="0.2">
      <c r="A895" s="13" t="s">
        <v>175</v>
      </c>
      <c r="B895" s="13" t="s">
        <v>138</v>
      </c>
      <c r="C895" s="13">
        <v>2</v>
      </c>
      <c r="D895" s="28" t="s">
        <v>304</v>
      </c>
      <c r="E895" s="28">
        <v>7</v>
      </c>
      <c r="F895">
        <f xml:space="preserve"> COUNTA(G895:AJ895)</f>
        <v>0</v>
      </c>
    </row>
    <row r="896" spans="1:6" x14ac:dyDescent="0.2">
      <c r="A896" s="13" t="s">
        <v>175</v>
      </c>
      <c r="B896" s="13" t="s">
        <v>138</v>
      </c>
      <c r="C896" s="13">
        <v>2</v>
      </c>
      <c r="D896" s="28" t="s">
        <v>305</v>
      </c>
      <c r="E896" s="28">
        <v>8</v>
      </c>
      <c r="F896">
        <f xml:space="preserve"> COUNTA(G896:AJ896)</f>
        <v>0</v>
      </c>
    </row>
    <row r="897" spans="1:6" x14ac:dyDescent="0.2">
      <c r="A897" s="13" t="s">
        <v>175</v>
      </c>
      <c r="B897" s="13" t="s">
        <v>138</v>
      </c>
      <c r="C897" s="13">
        <v>2</v>
      </c>
      <c r="D897" s="28" t="s">
        <v>304</v>
      </c>
      <c r="E897" s="28">
        <v>9</v>
      </c>
      <c r="F897">
        <f xml:space="preserve"> COUNTA(G897:AJ897)</f>
        <v>0</v>
      </c>
    </row>
    <row r="898" spans="1:6" x14ac:dyDescent="0.2">
      <c r="A898" s="13" t="s">
        <v>175</v>
      </c>
      <c r="B898" s="13" t="s">
        <v>138</v>
      </c>
      <c r="C898" s="13">
        <v>2</v>
      </c>
      <c r="D898" s="28" t="s">
        <v>304</v>
      </c>
      <c r="E898" s="28">
        <v>10</v>
      </c>
      <c r="F898">
        <f xml:space="preserve"> COUNTA(G898:AJ898)</f>
        <v>0</v>
      </c>
    </row>
    <row r="899" spans="1:6" x14ac:dyDescent="0.2">
      <c r="A899" s="13" t="s">
        <v>175</v>
      </c>
      <c r="B899" s="13" t="s">
        <v>138</v>
      </c>
      <c r="C899" s="13">
        <v>2</v>
      </c>
      <c r="D899" s="28" t="s">
        <v>304</v>
      </c>
      <c r="E899" s="28">
        <v>11</v>
      </c>
      <c r="F899">
        <f xml:space="preserve"> COUNTA(G899:AJ899)</f>
        <v>0</v>
      </c>
    </row>
    <row r="900" spans="1:6" x14ac:dyDescent="0.2">
      <c r="A900" s="13" t="s">
        <v>175</v>
      </c>
      <c r="B900" s="13" t="s">
        <v>138</v>
      </c>
      <c r="C900" s="13">
        <v>3</v>
      </c>
      <c r="D900" s="28" t="s">
        <v>305</v>
      </c>
      <c r="E900" s="28">
        <v>12</v>
      </c>
      <c r="F900">
        <f xml:space="preserve"> COUNTA(G900:AJ900)</f>
        <v>0</v>
      </c>
    </row>
    <row r="901" spans="1:6" x14ac:dyDescent="0.2">
      <c r="A901" s="13"/>
      <c r="B901" s="13"/>
      <c r="C901" s="13"/>
      <c r="D901" s="13"/>
      <c r="E901" s="13"/>
    </row>
    <row r="902" spans="1:6" x14ac:dyDescent="0.2">
      <c r="A902" s="13" t="s">
        <v>175</v>
      </c>
      <c r="B902" s="13" t="s">
        <v>134</v>
      </c>
      <c r="C902" s="13">
        <v>0</v>
      </c>
      <c r="D902" s="13">
        <v>3</v>
      </c>
      <c r="E902" s="13"/>
    </row>
    <row r="903" spans="1:6" x14ac:dyDescent="0.2">
      <c r="A903" s="13" t="s">
        <v>175</v>
      </c>
      <c r="B903" s="13" t="s">
        <v>134</v>
      </c>
      <c r="C903" s="13">
        <v>2</v>
      </c>
      <c r="D903" s="28" t="s">
        <v>304</v>
      </c>
      <c r="E903" s="28">
        <v>1</v>
      </c>
      <c r="F903">
        <f xml:space="preserve"> COUNTA(G903:AJ903)</f>
        <v>0</v>
      </c>
    </row>
    <row r="904" spans="1:6" x14ac:dyDescent="0.2">
      <c r="A904" s="13" t="s">
        <v>175</v>
      </c>
      <c r="B904" s="13" t="s">
        <v>134</v>
      </c>
      <c r="C904" s="13">
        <v>2</v>
      </c>
      <c r="D904" s="28" t="s">
        <v>305</v>
      </c>
      <c r="E904" s="28">
        <v>2</v>
      </c>
      <c r="F904">
        <f xml:space="preserve"> COUNTA(G904:AJ904)</f>
        <v>0</v>
      </c>
    </row>
    <row r="905" spans="1:6" x14ac:dyDescent="0.2">
      <c r="A905" s="13" t="s">
        <v>175</v>
      </c>
      <c r="B905" s="13" t="s">
        <v>134</v>
      </c>
      <c r="C905" s="13">
        <v>2</v>
      </c>
      <c r="D905" s="28" t="s">
        <v>304</v>
      </c>
      <c r="E905" s="28">
        <v>3</v>
      </c>
      <c r="F905">
        <f xml:space="preserve"> COUNTA(G905:AJ905)</f>
        <v>0</v>
      </c>
    </row>
    <row r="906" spans="1:6" x14ac:dyDescent="0.2">
      <c r="A906" s="13" t="s">
        <v>175</v>
      </c>
      <c r="B906" s="13" t="s">
        <v>134</v>
      </c>
      <c r="C906" s="13">
        <v>2</v>
      </c>
      <c r="D906" s="28" t="s">
        <v>305</v>
      </c>
      <c r="E906" s="28">
        <v>4</v>
      </c>
      <c r="F906">
        <f xml:space="preserve"> COUNTA(G906:AJ906)</f>
        <v>0</v>
      </c>
    </row>
    <row r="907" spans="1:6" x14ac:dyDescent="0.2">
      <c r="A907" s="13" t="s">
        <v>175</v>
      </c>
      <c r="B907" s="13" t="s">
        <v>134</v>
      </c>
      <c r="C907" s="13">
        <v>2</v>
      </c>
      <c r="D907" s="28" t="s">
        <v>304</v>
      </c>
      <c r="E907" s="28">
        <v>5</v>
      </c>
      <c r="F907">
        <f xml:space="preserve"> COUNTA(G907:AJ907)</f>
        <v>0</v>
      </c>
    </row>
    <row r="908" spans="1:6" x14ac:dyDescent="0.2">
      <c r="A908" s="13" t="s">
        <v>175</v>
      </c>
      <c r="B908" s="13" t="s">
        <v>134</v>
      </c>
      <c r="C908" s="13">
        <v>2</v>
      </c>
      <c r="D908" s="28" t="s">
        <v>305</v>
      </c>
      <c r="E908" s="28">
        <v>6</v>
      </c>
      <c r="F908">
        <f xml:space="preserve"> COUNTA(G908:AJ908)</f>
        <v>0</v>
      </c>
    </row>
    <row r="909" spans="1:6" x14ac:dyDescent="0.2">
      <c r="A909" s="13" t="s">
        <v>175</v>
      </c>
      <c r="B909" s="13" t="s">
        <v>134</v>
      </c>
      <c r="C909" s="13">
        <v>2</v>
      </c>
      <c r="D909" s="28" t="s">
        <v>305</v>
      </c>
      <c r="E909" s="28">
        <v>7</v>
      </c>
      <c r="F909">
        <f xml:space="preserve"> COUNTA(G909:AJ909)</f>
        <v>0</v>
      </c>
    </row>
    <row r="910" spans="1:6" x14ac:dyDescent="0.2">
      <c r="A910" s="13" t="s">
        <v>175</v>
      </c>
      <c r="B910" s="13" t="s">
        <v>134</v>
      </c>
      <c r="C910" s="13">
        <v>3</v>
      </c>
      <c r="D910" s="28" t="s">
        <v>304</v>
      </c>
      <c r="E910" s="28">
        <v>8</v>
      </c>
      <c r="F910">
        <f xml:space="preserve"> COUNTA(G910:AJ910)</f>
        <v>0</v>
      </c>
    </row>
    <row r="911" spans="1:6" x14ac:dyDescent="0.2">
      <c r="A911" s="13" t="s">
        <v>175</v>
      </c>
      <c r="B911" s="13" t="s">
        <v>134</v>
      </c>
      <c r="C911" s="13">
        <v>3</v>
      </c>
      <c r="D911" s="28" t="s">
        <v>304</v>
      </c>
      <c r="E911" s="28">
        <v>9</v>
      </c>
      <c r="F911">
        <f xml:space="preserve"> COUNTA(G911:AJ911)</f>
        <v>0</v>
      </c>
    </row>
    <row r="912" spans="1:6" x14ac:dyDescent="0.2">
      <c r="A912" s="13" t="s">
        <v>175</v>
      </c>
      <c r="B912" s="13" t="s">
        <v>134</v>
      </c>
      <c r="C912" s="13">
        <v>3</v>
      </c>
      <c r="D912" s="28" t="s">
        <v>305</v>
      </c>
      <c r="E912" s="28">
        <v>10</v>
      </c>
      <c r="F912">
        <f xml:space="preserve"> COUNTA(G912:AJ912)</f>
        <v>0</v>
      </c>
    </row>
    <row r="913" spans="1:6" x14ac:dyDescent="0.2">
      <c r="A913" s="13" t="s">
        <v>175</v>
      </c>
      <c r="B913" s="13" t="s">
        <v>134</v>
      </c>
      <c r="C913" s="13">
        <v>3</v>
      </c>
      <c r="D913" s="28" t="s">
        <v>304</v>
      </c>
      <c r="E913" s="28">
        <v>11</v>
      </c>
      <c r="F913">
        <f xml:space="preserve"> COUNTA(G913:AJ913)</f>
        <v>0</v>
      </c>
    </row>
    <row r="914" spans="1:6" x14ac:dyDescent="0.2">
      <c r="A914" s="13"/>
      <c r="B914" s="13"/>
      <c r="C914" s="13"/>
      <c r="D914" s="13"/>
      <c r="E914" s="13"/>
    </row>
    <row r="915" spans="1:6" x14ac:dyDescent="0.2">
      <c r="A915" s="13" t="s">
        <v>175</v>
      </c>
      <c r="B915" s="13" t="s">
        <v>111</v>
      </c>
      <c r="C915" s="13">
        <v>1</v>
      </c>
      <c r="D915" s="13">
        <v>2</v>
      </c>
      <c r="E915" s="13"/>
    </row>
    <row r="916" spans="1:6" x14ac:dyDescent="0.2">
      <c r="A916" s="13" t="s">
        <v>175</v>
      </c>
      <c r="B916" s="13" t="s">
        <v>111</v>
      </c>
      <c r="C916" s="13">
        <v>1</v>
      </c>
      <c r="D916" s="28" t="s">
        <v>304</v>
      </c>
      <c r="E916" s="28">
        <v>1</v>
      </c>
      <c r="F916">
        <f xml:space="preserve"> COUNTA(G916:AJ916)</f>
        <v>0</v>
      </c>
    </row>
    <row r="917" spans="1:6" x14ac:dyDescent="0.2">
      <c r="A917" s="13" t="s">
        <v>175</v>
      </c>
      <c r="B917" s="13" t="s">
        <v>111</v>
      </c>
      <c r="C917" s="13">
        <v>2</v>
      </c>
      <c r="D917" s="28" t="s">
        <v>304</v>
      </c>
      <c r="E917" s="28">
        <v>2</v>
      </c>
      <c r="F917">
        <f xml:space="preserve"> COUNTA(G917:AJ917)</f>
        <v>0</v>
      </c>
    </row>
    <row r="918" spans="1:6" x14ac:dyDescent="0.2">
      <c r="A918" s="13" t="s">
        <v>175</v>
      </c>
      <c r="B918" s="13" t="s">
        <v>111</v>
      </c>
      <c r="C918" s="13">
        <v>2</v>
      </c>
      <c r="D918" s="28" t="s">
        <v>304</v>
      </c>
      <c r="E918" s="28">
        <v>3</v>
      </c>
      <c r="F918">
        <f xml:space="preserve"> COUNTA(G918:AJ918)</f>
        <v>0</v>
      </c>
    </row>
    <row r="919" spans="1:6" x14ac:dyDescent="0.2">
      <c r="A919" s="13" t="s">
        <v>175</v>
      </c>
      <c r="B919" s="13" t="s">
        <v>111</v>
      </c>
      <c r="C919" s="13">
        <v>3</v>
      </c>
      <c r="D919" s="28" t="s">
        <v>304</v>
      </c>
      <c r="E919" s="28">
        <v>4</v>
      </c>
      <c r="F919">
        <f xml:space="preserve"> COUNTA(G919:AJ919)</f>
        <v>0</v>
      </c>
    </row>
    <row r="920" spans="1:6" x14ac:dyDescent="0.2">
      <c r="A920" s="13" t="s">
        <v>175</v>
      </c>
      <c r="B920" s="13" t="s">
        <v>111</v>
      </c>
      <c r="C920" s="13">
        <v>3</v>
      </c>
      <c r="D920" s="28" t="s">
        <v>304</v>
      </c>
      <c r="E920" s="28">
        <v>5</v>
      </c>
      <c r="F920">
        <f xml:space="preserve"> COUNTA(G920:AJ920)</f>
        <v>0</v>
      </c>
    </row>
    <row r="921" spans="1:6" x14ac:dyDescent="0.2">
      <c r="A921" s="13" t="s">
        <v>175</v>
      </c>
      <c r="B921" s="13" t="s">
        <v>111</v>
      </c>
      <c r="C921" s="13">
        <v>3</v>
      </c>
      <c r="D921" s="28" t="s">
        <v>304</v>
      </c>
      <c r="E921" s="28">
        <v>6</v>
      </c>
      <c r="F921">
        <f xml:space="preserve"> COUNTA(G921:AJ921)</f>
        <v>0</v>
      </c>
    </row>
    <row r="922" spans="1:6" x14ac:dyDescent="0.2">
      <c r="A922" s="13" t="s">
        <v>175</v>
      </c>
      <c r="B922" s="13" t="s">
        <v>111</v>
      </c>
      <c r="C922" s="13">
        <v>3</v>
      </c>
      <c r="D922" s="28" t="s">
        <v>304</v>
      </c>
      <c r="E922" s="28">
        <v>7</v>
      </c>
      <c r="F922">
        <f xml:space="preserve"> COUNTA(G922:AJ922)</f>
        <v>0</v>
      </c>
    </row>
    <row r="923" spans="1:6" x14ac:dyDescent="0.2">
      <c r="A923" s="13" t="s">
        <v>175</v>
      </c>
      <c r="B923" s="13" t="s">
        <v>111</v>
      </c>
      <c r="C923" s="13">
        <v>3</v>
      </c>
      <c r="D923" s="28" t="s">
        <v>304</v>
      </c>
      <c r="E923" s="28">
        <v>8</v>
      </c>
      <c r="F923">
        <f xml:space="preserve"> COUNTA(G923:AJ923)</f>
        <v>0</v>
      </c>
    </row>
    <row r="924" spans="1:6" x14ac:dyDescent="0.2">
      <c r="A924" s="13"/>
      <c r="B924" s="13"/>
      <c r="C924" s="13"/>
      <c r="D924" s="13"/>
      <c r="E924" s="13"/>
    </row>
    <row r="925" spans="1:6" x14ac:dyDescent="0.2">
      <c r="A925" s="13" t="s">
        <v>175</v>
      </c>
      <c r="B925" s="13" t="s">
        <v>208</v>
      </c>
      <c r="C925" s="13">
        <v>0</v>
      </c>
      <c r="D925" s="13">
        <v>0</v>
      </c>
      <c r="E925" s="13"/>
    </row>
    <row r="926" spans="1:6" x14ac:dyDescent="0.2">
      <c r="A926" s="13" t="s">
        <v>175</v>
      </c>
      <c r="B926" s="13" t="s">
        <v>208</v>
      </c>
      <c r="C926" s="13">
        <v>3</v>
      </c>
      <c r="D926" s="28" t="s">
        <v>305</v>
      </c>
      <c r="E926" s="28">
        <v>1</v>
      </c>
      <c r="F926">
        <f xml:space="preserve"> COUNTA(G926:AJ926)</f>
        <v>0</v>
      </c>
    </row>
    <row r="927" spans="1:6" x14ac:dyDescent="0.2">
      <c r="A927" s="13" t="s">
        <v>175</v>
      </c>
      <c r="B927" s="13" t="s">
        <v>208</v>
      </c>
      <c r="C927" s="13">
        <v>3</v>
      </c>
      <c r="D927" s="28" t="s">
        <v>305</v>
      </c>
      <c r="E927" s="28">
        <v>2</v>
      </c>
      <c r="F927">
        <f xml:space="preserve"> COUNTA(G927:AJ927)</f>
        <v>0</v>
      </c>
    </row>
    <row r="928" spans="1:6" x14ac:dyDescent="0.2">
      <c r="A928" s="13" t="s">
        <v>175</v>
      </c>
      <c r="B928" s="13" t="s">
        <v>208</v>
      </c>
      <c r="C928" s="13">
        <v>3</v>
      </c>
      <c r="D928" s="28" t="s">
        <v>304</v>
      </c>
      <c r="E928" s="28">
        <v>3</v>
      </c>
      <c r="F928">
        <f xml:space="preserve"> COUNTA(G928:AJ928)</f>
        <v>0</v>
      </c>
    </row>
    <row r="929" spans="1:6" x14ac:dyDescent="0.2">
      <c r="A929" s="13" t="s">
        <v>175</v>
      </c>
      <c r="B929" s="13" t="s">
        <v>208</v>
      </c>
      <c r="C929" s="13">
        <v>3</v>
      </c>
      <c r="D929" s="28" t="s">
        <v>305</v>
      </c>
      <c r="E929" s="28">
        <v>4</v>
      </c>
      <c r="F929">
        <f xml:space="preserve"> COUNTA(G929:AJ929)</f>
        <v>0</v>
      </c>
    </row>
    <row r="930" spans="1:6" x14ac:dyDescent="0.2">
      <c r="A930" s="13" t="s">
        <v>175</v>
      </c>
      <c r="B930" s="13" t="s">
        <v>208</v>
      </c>
      <c r="C930" s="13">
        <v>3</v>
      </c>
      <c r="D930" s="28" t="s">
        <v>304</v>
      </c>
      <c r="E930" s="28">
        <v>5</v>
      </c>
      <c r="F930">
        <f xml:space="preserve"> COUNTA(G930:AJ930)</f>
        <v>0</v>
      </c>
    </row>
    <row r="931" spans="1:6" x14ac:dyDescent="0.2">
      <c r="A931" s="13" t="s">
        <v>175</v>
      </c>
      <c r="B931" s="13" t="s">
        <v>208</v>
      </c>
      <c r="C931" s="13">
        <v>3</v>
      </c>
      <c r="D931" s="28" t="s">
        <v>304</v>
      </c>
      <c r="E931" s="28">
        <v>6</v>
      </c>
      <c r="F931">
        <f xml:space="preserve"> COUNTA(G931:AJ931)</f>
        <v>0</v>
      </c>
    </row>
    <row r="932" spans="1:6" x14ac:dyDescent="0.2">
      <c r="A932" s="13" t="s">
        <v>175</v>
      </c>
      <c r="B932" s="13" t="s">
        <v>208</v>
      </c>
      <c r="C932" s="13">
        <v>3</v>
      </c>
      <c r="D932" s="28" t="s">
        <v>304</v>
      </c>
      <c r="E932" s="28">
        <v>7</v>
      </c>
      <c r="F932">
        <f xml:space="preserve"> COUNTA(G932:AJ932)</f>
        <v>0</v>
      </c>
    </row>
    <row r="933" spans="1:6" x14ac:dyDescent="0.2">
      <c r="A933" s="13"/>
      <c r="B933" s="13"/>
      <c r="C933" s="13"/>
      <c r="D933" s="13"/>
      <c r="E933" s="13"/>
    </row>
    <row r="934" spans="1:6" x14ac:dyDescent="0.2">
      <c r="A934" s="13" t="s">
        <v>175</v>
      </c>
      <c r="B934" s="13" t="s">
        <v>87</v>
      </c>
      <c r="C934" s="13">
        <v>0</v>
      </c>
      <c r="D934" s="13">
        <v>0</v>
      </c>
      <c r="E934" s="13"/>
    </row>
    <row r="935" spans="1:6" x14ac:dyDescent="0.2">
      <c r="A935" s="13" t="s">
        <v>175</v>
      </c>
      <c r="B935" s="13" t="s">
        <v>87</v>
      </c>
      <c r="C935" s="13">
        <v>3</v>
      </c>
      <c r="D935" s="28" t="s">
        <v>304</v>
      </c>
      <c r="E935" s="28">
        <v>1</v>
      </c>
      <c r="F935">
        <f xml:space="preserve"> COUNTA(G935:AJ935)</f>
        <v>0</v>
      </c>
    </row>
    <row r="936" spans="1:6" x14ac:dyDescent="0.2">
      <c r="A936" s="13" t="s">
        <v>175</v>
      </c>
      <c r="B936" s="13" t="s">
        <v>87</v>
      </c>
      <c r="C936" s="13">
        <v>3</v>
      </c>
      <c r="D936" s="28" t="s">
        <v>304</v>
      </c>
      <c r="E936" s="28">
        <v>2</v>
      </c>
      <c r="F936">
        <f xml:space="preserve"> COUNTA(G936:AJ936)</f>
        <v>0</v>
      </c>
    </row>
    <row r="937" spans="1:6" x14ac:dyDescent="0.2">
      <c r="A937" s="13" t="s">
        <v>175</v>
      </c>
      <c r="B937" s="13" t="s">
        <v>87</v>
      </c>
      <c r="C937" s="13">
        <v>3</v>
      </c>
      <c r="D937" s="28" t="s">
        <v>305</v>
      </c>
      <c r="E937" s="28">
        <v>3</v>
      </c>
      <c r="F937">
        <f xml:space="preserve"> COUNTA(G937:AJ937)</f>
        <v>0</v>
      </c>
    </row>
    <row r="938" spans="1:6" x14ac:dyDescent="0.2">
      <c r="A938" s="13" t="s">
        <v>175</v>
      </c>
      <c r="B938" s="13" t="s">
        <v>87</v>
      </c>
      <c r="C938" s="13">
        <v>3</v>
      </c>
      <c r="D938" s="28" t="s">
        <v>305</v>
      </c>
      <c r="E938" s="28">
        <v>4</v>
      </c>
      <c r="F938">
        <f xml:space="preserve"> COUNTA(G938:AJ938)</f>
        <v>0</v>
      </c>
    </row>
    <row r="939" spans="1:6" x14ac:dyDescent="0.2">
      <c r="A939" s="13" t="s">
        <v>175</v>
      </c>
      <c r="B939" s="13" t="s">
        <v>87</v>
      </c>
      <c r="C939" s="13">
        <v>3</v>
      </c>
      <c r="D939" s="28" t="s">
        <v>304</v>
      </c>
      <c r="E939" s="28">
        <v>5</v>
      </c>
      <c r="F939">
        <f xml:space="preserve"> COUNTA(G939:AJ939)</f>
        <v>0</v>
      </c>
    </row>
    <row r="940" spans="1:6" x14ac:dyDescent="0.2">
      <c r="A940" s="13" t="s">
        <v>175</v>
      </c>
      <c r="B940" s="13" t="s">
        <v>87</v>
      </c>
      <c r="C940" s="13">
        <v>3</v>
      </c>
      <c r="D940" s="28" t="s">
        <v>305</v>
      </c>
      <c r="E940" s="28">
        <v>6</v>
      </c>
      <c r="F940">
        <f xml:space="preserve"> COUNTA(G940:AJ940)</f>
        <v>0</v>
      </c>
    </row>
    <row r="941" spans="1:6" x14ac:dyDescent="0.2">
      <c r="A941" s="13" t="s">
        <v>175</v>
      </c>
      <c r="B941" s="13" t="s">
        <v>87</v>
      </c>
      <c r="C941" s="13">
        <v>3</v>
      </c>
      <c r="D941" s="28" t="s">
        <v>304</v>
      </c>
      <c r="E941" s="28">
        <v>7</v>
      </c>
      <c r="F941">
        <f xml:space="preserve"> COUNTA(G941:AJ941)</f>
        <v>0</v>
      </c>
    </row>
    <row r="942" spans="1:6" x14ac:dyDescent="0.2">
      <c r="A942" s="13" t="s">
        <v>175</v>
      </c>
      <c r="B942" s="13" t="s">
        <v>87</v>
      </c>
      <c r="C942" s="13">
        <v>3</v>
      </c>
      <c r="D942" s="28" t="s">
        <v>304</v>
      </c>
      <c r="E942" s="28">
        <v>8</v>
      </c>
      <c r="F942">
        <f xml:space="preserve"> COUNTA(G942:AJ942)</f>
        <v>0</v>
      </c>
    </row>
    <row r="943" spans="1:6" x14ac:dyDescent="0.2">
      <c r="A943" s="13" t="s">
        <v>175</v>
      </c>
      <c r="B943" s="13" t="s">
        <v>87</v>
      </c>
      <c r="C943" s="13">
        <v>3</v>
      </c>
      <c r="D943" s="28" t="s">
        <v>305</v>
      </c>
      <c r="E943" s="28">
        <v>9</v>
      </c>
      <c r="F943">
        <f xml:space="preserve"> COUNTA(G943:AJ943)</f>
        <v>0</v>
      </c>
    </row>
    <row r="944" spans="1:6" x14ac:dyDescent="0.2">
      <c r="A944" s="13"/>
      <c r="B944" s="13"/>
      <c r="C944" s="13"/>
      <c r="D944" s="13"/>
      <c r="E944" s="13"/>
    </row>
    <row r="945" spans="1:6" x14ac:dyDescent="0.2">
      <c r="A945" s="13" t="s">
        <v>175</v>
      </c>
      <c r="B945" s="13" t="s">
        <v>309</v>
      </c>
      <c r="C945" s="13">
        <v>0</v>
      </c>
      <c r="D945" s="13">
        <v>0</v>
      </c>
      <c r="E945" s="13"/>
    </row>
    <row r="946" spans="1:6" x14ac:dyDescent="0.2">
      <c r="A946" s="13" t="s">
        <v>175</v>
      </c>
      <c r="B946" s="13" t="s">
        <v>309</v>
      </c>
      <c r="C946" s="13">
        <v>3</v>
      </c>
      <c r="D946" s="28" t="s">
        <v>304</v>
      </c>
      <c r="E946" s="28">
        <v>1</v>
      </c>
      <c r="F946">
        <f xml:space="preserve"> COUNTA(G946:AJ946)</f>
        <v>0</v>
      </c>
    </row>
    <row r="947" spans="1:6" x14ac:dyDescent="0.2">
      <c r="A947" s="13" t="s">
        <v>175</v>
      </c>
      <c r="B947" s="13" t="s">
        <v>309</v>
      </c>
      <c r="C947" s="13">
        <v>3</v>
      </c>
      <c r="D947" s="28" t="s">
        <v>304</v>
      </c>
      <c r="E947" s="28">
        <v>2</v>
      </c>
      <c r="F947">
        <f xml:space="preserve"> COUNTA(G947:AJ947)</f>
        <v>0</v>
      </c>
    </row>
    <row r="948" spans="1:6" x14ac:dyDescent="0.2">
      <c r="A948" s="13" t="s">
        <v>175</v>
      </c>
      <c r="B948" s="13" t="s">
        <v>309</v>
      </c>
      <c r="C948" s="13">
        <v>3</v>
      </c>
      <c r="D948" s="28" t="s">
        <v>304</v>
      </c>
      <c r="E948" s="28">
        <v>3</v>
      </c>
      <c r="F948">
        <f xml:space="preserve"> COUNTA(G948:AJ948)</f>
        <v>0</v>
      </c>
    </row>
    <row r="949" spans="1:6" x14ac:dyDescent="0.2">
      <c r="A949" s="13" t="s">
        <v>175</v>
      </c>
      <c r="B949" s="13" t="s">
        <v>309</v>
      </c>
      <c r="C949" s="13">
        <v>3</v>
      </c>
      <c r="D949" s="28" t="s">
        <v>305</v>
      </c>
      <c r="E949" s="28">
        <v>4</v>
      </c>
      <c r="F949">
        <f xml:space="preserve"> COUNTA(G949:AJ949)</f>
        <v>0</v>
      </c>
    </row>
    <row r="950" spans="1:6" x14ac:dyDescent="0.2">
      <c r="A950" s="13" t="s">
        <v>175</v>
      </c>
      <c r="B950" s="13" t="s">
        <v>309</v>
      </c>
      <c r="C950" s="13">
        <v>3</v>
      </c>
      <c r="D950" s="28" t="s">
        <v>305</v>
      </c>
      <c r="E950" s="28">
        <v>5</v>
      </c>
      <c r="F950">
        <f xml:space="preserve"> COUNTA(G950:AJ950)</f>
        <v>0</v>
      </c>
    </row>
    <row r="951" spans="1:6" x14ac:dyDescent="0.2">
      <c r="A951" s="13"/>
      <c r="B951" s="13"/>
      <c r="C951" s="13"/>
      <c r="D951" s="13"/>
      <c r="E951" s="13"/>
    </row>
    <row r="952" spans="1:6" x14ac:dyDescent="0.2">
      <c r="A952" s="13" t="s">
        <v>175</v>
      </c>
      <c r="B952" s="13" t="s">
        <v>238</v>
      </c>
      <c r="C952" s="13">
        <v>0</v>
      </c>
      <c r="D952" s="13">
        <v>0</v>
      </c>
      <c r="E952" s="13"/>
    </row>
    <row r="953" spans="1:6" x14ac:dyDescent="0.2">
      <c r="A953" s="13" t="s">
        <v>175</v>
      </c>
      <c r="B953" s="13" t="s">
        <v>238</v>
      </c>
      <c r="C953" s="13">
        <v>3</v>
      </c>
      <c r="D953" s="28" t="s">
        <v>305</v>
      </c>
      <c r="E953" s="28">
        <v>1</v>
      </c>
      <c r="F953">
        <f xml:space="preserve"> COUNTA(G953:AJ953)</f>
        <v>0</v>
      </c>
    </row>
    <row r="954" spans="1:6" x14ac:dyDescent="0.2">
      <c r="A954" s="13" t="s">
        <v>175</v>
      </c>
      <c r="B954" s="13" t="s">
        <v>238</v>
      </c>
      <c r="C954" s="13">
        <v>3</v>
      </c>
      <c r="D954" s="28" t="s">
        <v>304</v>
      </c>
      <c r="E954" s="28">
        <v>2</v>
      </c>
      <c r="F954">
        <f xml:space="preserve"> COUNTA(G954:AJ954)</f>
        <v>0</v>
      </c>
    </row>
    <row r="955" spans="1:6" x14ac:dyDescent="0.2">
      <c r="A955" s="13" t="s">
        <v>175</v>
      </c>
      <c r="B955" s="13" t="s">
        <v>238</v>
      </c>
      <c r="C955" s="13">
        <v>3</v>
      </c>
      <c r="D955" s="28" t="s">
        <v>305</v>
      </c>
      <c r="E955" s="28">
        <v>3</v>
      </c>
      <c r="F955">
        <f xml:space="preserve"> COUNTA(G955:AJ955)</f>
        <v>0</v>
      </c>
    </row>
    <row r="956" spans="1:6" x14ac:dyDescent="0.2">
      <c r="A956" s="13" t="s">
        <v>175</v>
      </c>
      <c r="B956" s="13" t="s">
        <v>238</v>
      </c>
      <c r="C956" s="13">
        <v>3</v>
      </c>
      <c r="D956" s="28" t="s">
        <v>305</v>
      </c>
      <c r="E956" s="28">
        <v>4</v>
      </c>
      <c r="F956">
        <f xml:space="preserve"> COUNTA(G956:AJ956)</f>
        <v>0</v>
      </c>
    </row>
    <row r="957" spans="1:6" x14ac:dyDescent="0.2">
      <c r="A957" s="13" t="s">
        <v>175</v>
      </c>
      <c r="B957" s="13" t="s">
        <v>238</v>
      </c>
      <c r="C957" s="13">
        <v>3</v>
      </c>
      <c r="D957" s="28" t="s">
        <v>305</v>
      </c>
      <c r="E957" s="28">
        <v>5</v>
      </c>
      <c r="F957">
        <f xml:space="preserve"> COUNTA(G957:AJ957)</f>
        <v>0</v>
      </c>
    </row>
    <row r="958" spans="1:6" x14ac:dyDescent="0.2">
      <c r="A958" s="13" t="s">
        <v>175</v>
      </c>
      <c r="B958" s="13" t="s">
        <v>238</v>
      </c>
      <c r="C958" s="13">
        <v>3</v>
      </c>
      <c r="D958" s="28" t="s">
        <v>305</v>
      </c>
      <c r="E958" s="28">
        <v>6</v>
      </c>
      <c r="F958">
        <f xml:space="preserve"> COUNTA(G958:AJ958)</f>
        <v>0</v>
      </c>
    </row>
    <row r="959" spans="1:6" x14ac:dyDescent="0.2">
      <c r="A959" s="13"/>
      <c r="B959" s="13"/>
      <c r="C959" s="13"/>
      <c r="D959" s="13"/>
      <c r="E959" s="13"/>
    </row>
    <row r="960" spans="1:6" x14ac:dyDescent="0.2">
      <c r="A960" s="13" t="s">
        <v>172</v>
      </c>
      <c r="B960" s="13" t="s">
        <v>151</v>
      </c>
      <c r="C960" s="13">
        <v>4</v>
      </c>
      <c r="D960" s="13">
        <v>6</v>
      </c>
      <c r="E960" s="13"/>
    </row>
    <row r="961" spans="1:6" x14ac:dyDescent="0.2">
      <c r="A961" s="13" t="s">
        <v>172</v>
      </c>
      <c r="B961" s="13" t="s">
        <v>151</v>
      </c>
      <c r="C961" s="13">
        <v>1</v>
      </c>
      <c r="D961" s="28" t="s">
        <v>305</v>
      </c>
      <c r="E961" s="28">
        <v>1</v>
      </c>
      <c r="F961">
        <f xml:space="preserve"> COUNTA(G961:AJ961)</f>
        <v>0</v>
      </c>
    </row>
    <row r="962" spans="1:6" x14ac:dyDescent="0.2">
      <c r="A962" s="13" t="s">
        <v>172</v>
      </c>
      <c r="B962" s="13" t="s">
        <v>151</v>
      </c>
      <c r="C962" s="13">
        <v>1</v>
      </c>
      <c r="D962" s="28" t="s">
        <v>305</v>
      </c>
      <c r="E962" s="28">
        <v>2</v>
      </c>
      <c r="F962">
        <f xml:space="preserve"> COUNTA(G962:AJ962)</f>
        <v>0</v>
      </c>
    </row>
    <row r="963" spans="1:6" x14ac:dyDescent="0.2">
      <c r="A963" s="13" t="s">
        <v>172</v>
      </c>
      <c r="B963" s="13" t="s">
        <v>151</v>
      </c>
      <c r="C963" s="13">
        <v>1</v>
      </c>
      <c r="D963" s="28" t="s">
        <v>305</v>
      </c>
      <c r="E963" s="28">
        <v>3</v>
      </c>
      <c r="F963">
        <f xml:space="preserve"> COUNTA(G963:AJ963)</f>
        <v>0</v>
      </c>
    </row>
    <row r="964" spans="1:6" x14ac:dyDescent="0.2">
      <c r="A964" s="13" t="s">
        <v>172</v>
      </c>
      <c r="B964" s="13" t="s">
        <v>151</v>
      </c>
      <c r="C964" s="13">
        <v>2</v>
      </c>
      <c r="D964" s="28" t="s">
        <v>306</v>
      </c>
      <c r="E964" s="28">
        <v>4</v>
      </c>
      <c r="F964">
        <f xml:space="preserve"> COUNTA(G964:AJ964)</f>
        <v>0</v>
      </c>
    </row>
    <row r="965" spans="1:6" x14ac:dyDescent="0.2">
      <c r="A965" s="13" t="s">
        <v>172</v>
      </c>
      <c r="B965" s="13" t="s">
        <v>151</v>
      </c>
      <c r="C965" s="13">
        <v>2</v>
      </c>
      <c r="D965" s="28" t="s">
        <v>304</v>
      </c>
      <c r="E965" s="28">
        <v>5</v>
      </c>
      <c r="F965">
        <f xml:space="preserve"> COUNTA(G965:AJ965)</f>
        <v>0</v>
      </c>
    </row>
    <row r="966" spans="1:6" x14ac:dyDescent="0.2">
      <c r="A966" s="13" t="s">
        <v>172</v>
      </c>
      <c r="B966" s="13" t="s">
        <v>151</v>
      </c>
      <c r="C966" s="13">
        <v>2</v>
      </c>
      <c r="D966" s="28" t="s">
        <v>305</v>
      </c>
      <c r="E966" s="28">
        <v>6</v>
      </c>
      <c r="F966">
        <f xml:space="preserve"> COUNTA(G966:AJ966)</f>
        <v>0</v>
      </c>
    </row>
    <row r="967" spans="1:6" x14ac:dyDescent="0.2">
      <c r="A967" s="13" t="s">
        <v>172</v>
      </c>
      <c r="B967" s="13" t="s">
        <v>151</v>
      </c>
      <c r="C967" s="13">
        <v>2</v>
      </c>
      <c r="D967" s="28" t="s">
        <v>305</v>
      </c>
      <c r="E967" s="28">
        <v>7</v>
      </c>
      <c r="F967">
        <f xml:space="preserve"> COUNTA(G967:AJ967)</f>
        <v>0</v>
      </c>
    </row>
    <row r="968" spans="1:6" x14ac:dyDescent="0.2">
      <c r="A968" s="13"/>
      <c r="B968" s="13"/>
      <c r="C968" s="13"/>
      <c r="D968" s="28"/>
      <c r="E968" s="28"/>
    </row>
    <row r="969" spans="1:6" x14ac:dyDescent="0.2">
      <c r="A969" s="13" t="s">
        <v>172</v>
      </c>
      <c r="B969" s="13" t="s">
        <v>300</v>
      </c>
      <c r="C969" s="13">
        <v>3</v>
      </c>
      <c r="D969" s="13">
        <v>4</v>
      </c>
      <c r="E969" s="13"/>
    </row>
    <row r="970" spans="1:6" x14ac:dyDescent="0.2">
      <c r="A970" s="13" t="s">
        <v>172</v>
      </c>
      <c r="B970" s="13" t="s">
        <v>300</v>
      </c>
      <c r="C970" s="13">
        <v>1</v>
      </c>
      <c r="D970" s="28" t="s">
        <v>305</v>
      </c>
      <c r="E970" s="28">
        <v>1</v>
      </c>
      <c r="F970">
        <f xml:space="preserve"> COUNTA(G970:AJ970)</f>
        <v>0</v>
      </c>
    </row>
    <row r="971" spans="1:6" x14ac:dyDescent="0.2">
      <c r="A971" s="13" t="s">
        <v>172</v>
      </c>
      <c r="B971" s="13" t="s">
        <v>300</v>
      </c>
      <c r="C971" s="13">
        <v>1</v>
      </c>
      <c r="D971" s="28" t="s">
        <v>305</v>
      </c>
      <c r="E971" s="28">
        <v>2</v>
      </c>
      <c r="F971">
        <f xml:space="preserve"> COUNTA(G971:AJ971)</f>
        <v>0</v>
      </c>
    </row>
    <row r="972" spans="1:6" x14ac:dyDescent="0.2">
      <c r="A972" s="13" t="s">
        <v>172</v>
      </c>
      <c r="B972" s="13" t="s">
        <v>300</v>
      </c>
      <c r="C972" s="13">
        <v>1</v>
      </c>
      <c r="D972" s="28" t="s">
        <v>306</v>
      </c>
      <c r="E972" s="28">
        <v>3</v>
      </c>
      <c r="F972">
        <f xml:space="preserve"> COUNTA(G972:AJ972)</f>
        <v>0</v>
      </c>
    </row>
    <row r="973" spans="1:6" x14ac:dyDescent="0.2">
      <c r="A973" s="13" t="s">
        <v>172</v>
      </c>
      <c r="B973" s="13" t="s">
        <v>300</v>
      </c>
      <c r="C973" s="13">
        <v>2</v>
      </c>
      <c r="D973" s="28" t="s">
        <v>305</v>
      </c>
      <c r="E973" s="28">
        <v>4</v>
      </c>
      <c r="F973">
        <f xml:space="preserve"> COUNTA(G973:AJ973)</f>
        <v>0</v>
      </c>
    </row>
    <row r="974" spans="1:6" x14ac:dyDescent="0.2">
      <c r="A974" s="13" t="s">
        <v>172</v>
      </c>
      <c r="B974" s="13" t="s">
        <v>300</v>
      </c>
      <c r="C974" s="13">
        <v>2</v>
      </c>
      <c r="D974" s="28" t="s">
        <v>305</v>
      </c>
      <c r="E974" s="28">
        <v>5</v>
      </c>
      <c r="F974">
        <f xml:space="preserve"> COUNTA(G974:AJ974)</f>
        <v>0</v>
      </c>
    </row>
    <row r="975" spans="1:6" x14ac:dyDescent="0.2">
      <c r="A975" s="13" t="s">
        <v>172</v>
      </c>
      <c r="B975" s="13" t="s">
        <v>300</v>
      </c>
      <c r="C975" s="13">
        <v>2</v>
      </c>
      <c r="D975" s="28" t="s">
        <v>305</v>
      </c>
      <c r="E975" s="28">
        <v>6</v>
      </c>
      <c r="F975">
        <f xml:space="preserve"> COUNTA(G975:AJ975)</f>
        <v>0</v>
      </c>
    </row>
    <row r="976" spans="1:6" x14ac:dyDescent="0.2">
      <c r="A976" s="13"/>
      <c r="B976" s="13"/>
      <c r="C976" s="13"/>
      <c r="D976" s="28"/>
      <c r="E976" s="28"/>
    </row>
    <row r="977" spans="1:6" x14ac:dyDescent="0.2">
      <c r="A977" s="13" t="s">
        <v>172</v>
      </c>
      <c r="B977" s="13" t="s">
        <v>147</v>
      </c>
      <c r="C977" s="13">
        <v>0</v>
      </c>
      <c r="D977" s="13">
        <v>2</v>
      </c>
      <c r="E977" s="13"/>
    </row>
    <row r="978" spans="1:6" x14ac:dyDescent="0.2">
      <c r="A978" s="13" t="s">
        <v>172</v>
      </c>
      <c r="B978" s="13" t="s">
        <v>147</v>
      </c>
      <c r="C978" s="13">
        <v>2</v>
      </c>
      <c r="D978" s="28" t="s">
        <v>305</v>
      </c>
      <c r="E978" s="28">
        <v>1</v>
      </c>
      <c r="F978">
        <f xml:space="preserve"> COUNTA(G978:AJ978)</f>
        <v>0</v>
      </c>
    </row>
    <row r="979" spans="1:6" x14ac:dyDescent="0.2">
      <c r="A979" s="13" t="s">
        <v>172</v>
      </c>
      <c r="B979" s="13" t="s">
        <v>147</v>
      </c>
      <c r="C979" s="13">
        <v>2</v>
      </c>
      <c r="D979" s="28" t="s">
        <v>304</v>
      </c>
      <c r="E979" s="28">
        <v>2</v>
      </c>
      <c r="F979">
        <f xml:space="preserve"> COUNTA(G979:AJ979)</f>
        <v>0</v>
      </c>
    </row>
    <row r="980" spans="1:6" x14ac:dyDescent="0.2">
      <c r="A980" s="13" t="s">
        <v>172</v>
      </c>
      <c r="B980" s="13" t="s">
        <v>147</v>
      </c>
      <c r="C980" s="13">
        <v>2</v>
      </c>
      <c r="D980" s="28" t="s">
        <v>304</v>
      </c>
      <c r="E980" s="28">
        <v>3</v>
      </c>
      <c r="F980">
        <f xml:space="preserve"> COUNTA(G980:AJ980)</f>
        <v>0</v>
      </c>
    </row>
    <row r="981" spans="1:6" x14ac:dyDescent="0.2">
      <c r="A981" s="13"/>
      <c r="B981" s="13"/>
      <c r="C981" s="13"/>
      <c r="D981" s="13"/>
      <c r="E981" s="13"/>
    </row>
    <row r="982" spans="1:6" x14ac:dyDescent="0.2">
      <c r="A982" s="13" t="s">
        <v>172</v>
      </c>
      <c r="B982" s="13" t="s">
        <v>117</v>
      </c>
      <c r="C982" s="13">
        <v>1</v>
      </c>
      <c r="D982" s="13">
        <v>4</v>
      </c>
      <c r="E982" s="13"/>
    </row>
    <row r="983" spans="1:6" x14ac:dyDescent="0.2">
      <c r="A983" s="13" t="s">
        <v>172</v>
      </c>
      <c r="B983" s="13" t="s">
        <v>117</v>
      </c>
      <c r="C983" s="13">
        <v>1</v>
      </c>
      <c r="D983" s="28" t="s">
        <v>304</v>
      </c>
      <c r="E983" s="28">
        <v>1</v>
      </c>
      <c r="F983">
        <f xml:space="preserve"> COUNTA(G983:AJ983)</f>
        <v>0</v>
      </c>
    </row>
    <row r="984" spans="1:6" x14ac:dyDescent="0.2">
      <c r="A984" s="13" t="s">
        <v>172</v>
      </c>
      <c r="B984" s="13" t="s">
        <v>117</v>
      </c>
      <c r="C984" s="13">
        <v>1</v>
      </c>
      <c r="D984" s="28" t="s">
        <v>304</v>
      </c>
      <c r="E984" s="28">
        <v>2</v>
      </c>
      <c r="F984">
        <f xml:space="preserve"> COUNTA(G984:AJ984)</f>
        <v>0</v>
      </c>
    </row>
    <row r="985" spans="1:6" x14ac:dyDescent="0.2">
      <c r="A985" s="13" t="s">
        <v>172</v>
      </c>
      <c r="B985" s="13" t="s">
        <v>117</v>
      </c>
      <c r="C985" s="13">
        <v>1</v>
      </c>
      <c r="D985" s="28" t="s">
        <v>304</v>
      </c>
      <c r="E985" s="28">
        <v>3</v>
      </c>
      <c r="F985">
        <f xml:space="preserve"> COUNTA(G985:AJ985)</f>
        <v>0</v>
      </c>
    </row>
    <row r="986" spans="1:6" x14ac:dyDescent="0.2">
      <c r="A986" s="13" t="s">
        <v>172</v>
      </c>
      <c r="B986" s="13" t="s">
        <v>117</v>
      </c>
      <c r="C986" s="13">
        <v>1</v>
      </c>
      <c r="D986" s="28" t="s">
        <v>305</v>
      </c>
      <c r="E986" s="28">
        <v>4</v>
      </c>
      <c r="F986">
        <f xml:space="preserve"> COUNTA(G986:AJ986)</f>
        <v>0</v>
      </c>
    </row>
    <row r="987" spans="1:6" x14ac:dyDescent="0.2">
      <c r="A987" s="13" t="s">
        <v>172</v>
      </c>
      <c r="B987" s="13" t="s">
        <v>117</v>
      </c>
      <c r="C987" s="13">
        <v>1</v>
      </c>
      <c r="D987" s="28" t="s">
        <v>304</v>
      </c>
      <c r="E987" s="28">
        <v>5</v>
      </c>
      <c r="F987">
        <f xml:space="preserve"> COUNTA(G987:AJ987)</f>
        <v>0</v>
      </c>
    </row>
    <row r="988" spans="1:6" x14ac:dyDescent="0.2">
      <c r="A988" s="13" t="s">
        <v>172</v>
      </c>
      <c r="B988" s="13" t="s">
        <v>117</v>
      </c>
      <c r="C988" s="13">
        <v>1</v>
      </c>
      <c r="D988" s="28" t="s">
        <v>305</v>
      </c>
      <c r="E988" s="28">
        <v>6</v>
      </c>
      <c r="F988">
        <f xml:space="preserve"> COUNTA(G988:AJ988)</f>
        <v>0</v>
      </c>
    </row>
    <row r="989" spans="1:6" x14ac:dyDescent="0.2">
      <c r="A989" s="13" t="s">
        <v>172</v>
      </c>
      <c r="B989" s="13" t="s">
        <v>117</v>
      </c>
      <c r="C989" s="13">
        <v>2</v>
      </c>
      <c r="D989" s="28" t="s">
        <v>304</v>
      </c>
      <c r="E989" s="28">
        <v>7</v>
      </c>
      <c r="F989">
        <f xml:space="preserve"> COUNTA(G989:AJ989)</f>
        <v>0</v>
      </c>
    </row>
    <row r="990" spans="1:6" x14ac:dyDescent="0.2">
      <c r="A990" s="13" t="s">
        <v>172</v>
      </c>
      <c r="B990" s="13" t="s">
        <v>117</v>
      </c>
      <c r="C990" s="13">
        <v>2</v>
      </c>
      <c r="D990" s="28" t="s">
        <v>305</v>
      </c>
      <c r="E990" s="28">
        <v>8</v>
      </c>
      <c r="F990">
        <f xml:space="preserve"> COUNTA(G990:AJ990)</f>
        <v>0</v>
      </c>
    </row>
    <row r="991" spans="1:6" x14ac:dyDescent="0.2">
      <c r="A991" s="13" t="s">
        <v>172</v>
      </c>
      <c r="B991" s="13" t="s">
        <v>117</v>
      </c>
      <c r="C991" s="13">
        <v>2</v>
      </c>
      <c r="D991" s="28" t="s">
        <v>304</v>
      </c>
      <c r="E991" s="28">
        <v>9</v>
      </c>
      <c r="F991">
        <f xml:space="preserve"> COUNTA(G991:AJ991)</f>
        <v>0</v>
      </c>
    </row>
    <row r="992" spans="1:6" x14ac:dyDescent="0.2">
      <c r="A992" s="13" t="s">
        <v>172</v>
      </c>
      <c r="B992" s="13" t="s">
        <v>117</v>
      </c>
      <c r="C992" s="13">
        <v>2</v>
      </c>
      <c r="D992" s="28" t="s">
        <v>305</v>
      </c>
      <c r="E992" s="28">
        <v>10</v>
      </c>
      <c r="F992">
        <f xml:space="preserve"> COUNTA(G992:AJ992)</f>
        <v>0</v>
      </c>
    </row>
    <row r="993" spans="1:6" x14ac:dyDescent="0.2">
      <c r="A993" s="13" t="s">
        <v>172</v>
      </c>
      <c r="B993" s="13" t="s">
        <v>117</v>
      </c>
      <c r="C993" s="13">
        <v>2</v>
      </c>
      <c r="D993" s="28" t="s">
        <v>304</v>
      </c>
      <c r="E993" s="28">
        <v>11</v>
      </c>
      <c r="F993">
        <f xml:space="preserve"> COUNTA(G993:AJ993)</f>
        <v>0</v>
      </c>
    </row>
    <row r="994" spans="1:6" x14ac:dyDescent="0.2">
      <c r="A994" s="13" t="s">
        <v>172</v>
      </c>
      <c r="B994" s="13" t="s">
        <v>117</v>
      </c>
      <c r="C994" s="13">
        <v>2</v>
      </c>
      <c r="D994" s="28" t="s">
        <v>304</v>
      </c>
      <c r="E994" s="28">
        <v>12</v>
      </c>
      <c r="F994">
        <f xml:space="preserve"> COUNTA(G994:AJ994)</f>
        <v>0</v>
      </c>
    </row>
    <row r="995" spans="1:6" x14ac:dyDescent="0.2">
      <c r="A995" s="13"/>
      <c r="B995" s="13"/>
      <c r="C995" s="13"/>
      <c r="D995" s="13"/>
      <c r="E995" s="13"/>
    </row>
    <row r="996" spans="1:6" x14ac:dyDescent="0.2">
      <c r="A996" s="13" t="s">
        <v>172</v>
      </c>
      <c r="B996" s="13" t="s">
        <v>196</v>
      </c>
      <c r="C996" s="13">
        <v>0</v>
      </c>
      <c r="D996" s="13">
        <v>1</v>
      </c>
      <c r="E996" s="13"/>
    </row>
    <row r="997" spans="1:6" x14ac:dyDescent="0.2">
      <c r="A997" s="13" t="s">
        <v>172</v>
      </c>
      <c r="B997" s="13" t="s">
        <v>196</v>
      </c>
      <c r="C997" s="13">
        <v>2</v>
      </c>
      <c r="D997" s="28" t="s">
        <v>304</v>
      </c>
      <c r="E997" s="28">
        <v>1</v>
      </c>
      <c r="F997">
        <f xml:space="preserve"> COUNTA(G997:AJ997)</f>
        <v>0</v>
      </c>
    </row>
    <row r="998" spans="1:6" x14ac:dyDescent="0.2">
      <c r="A998" s="13" t="s">
        <v>172</v>
      </c>
      <c r="B998" s="13" t="s">
        <v>196</v>
      </c>
      <c r="C998" s="13">
        <v>2</v>
      </c>
      <c r="D998" s="28" t="s">
        <v>305</v>
      </c>
      <c r="E998" s="28">
        <v>2</v>
      </c>
      <c r="F998">
        <f xml:space="preserve"> COUNTA(G998:AJ998)</f>
        <v>0</v>
      </c>
    </row>
    <row r="999" spans="1:6" x14ac:dyDescent="0.2">
      <c r="A999" s="13" t="s">
        <v>172</v>
      </c>
      <c r="B999" s="13" t="s">
        <v>196</v>
      </c>
      <c r="C999" s="13">
        <v>2</v>
      </c>
      <c r="D999" s="28" t="s">
        <v>304</v>
      </c>
      <c r="E999" s="28">
        <v>3</v>
      </c>
      <c r="F999">
        <f xml:space="preserve"> COUNTA(G999:AJ999)</f>
        <v>0</v>
      </c>
    </row>
    <row r="1000" spans="1:6" x14ac:dyDescent="0.2">
      <c r="A1000" s="13" t="s">
        <v>172</v>
      </c>
      <c r="B1000" s="13" t="s">
        <v>196</v>
      </c>
      <c r="C1000" s="13">
        <v>2</v>
      </c>
      <c r="D1000" s="28" t="s">
        <v>305</v>
      </c>
      <c r="E1000" s="28">
        <v>4</v>
      </c>
      <c r="F1000">
        <f xml:space="preserve"> COUNTA(G1000:AJ1000)</f>
        <v>0</v>
      </c>
    </row>
    <row r="1001" spans="1:6" x14ac:dyDescent="0.2">
      <c r="A1001" s="13"/>
      <c r="B1001" s="13"/>
      <c r="C1001" s="13"/>
      <c r="D1001" s="13"/>
      <c r="E1001" s="13"/>
    </row>
    <row r="1002" spans="1:6" x14ac:dyDescent="0.2">
      <c r="A1002" s="13" t="s">
        <v>172</v>
      </c>
      <c r="B1002" s="13" t="s">
        <v>39</v>
      </c>
      <c r="C1002" s="13">
        <v>0</v>
      </c>
      <c r="D1002" s="13">
        <v>3</v>
      </c>
      <c r="E1002" s="13"/>
    </row>
    <row r="1003" spans="1:6" x14ac:dyDescent="0.2">
      <c r="A1003" s="13" t="s">
        <v>172</v>
      </c>
      <c r="B1003" s="13" t="s">
        <v>39</v>
      </c>
      <c r="C1003" s="13">
        <v>2</v>
      </c>
      <c r="D1003" s="28" t="s">
        <v>304</v>
      </c>
      <c r="E1003" s="28">
        <v>1</v>
      </c>
      <c r="F1003">
        <f xml:space="preserve"> COUNTA(G1003:AJ1003)</f>
        <v>0</v>
      </c>
    </row>
    <row r="1004" spans="1:6" x14ac:dyDescent="0.2">
      <c r="A1004" s="13" t="s">
        <v>172</v>
      </c>
      <c r="B1004" s="13" t="s">
        <v>39</v>
      </c>
      <c r="C1004" s="13">
        <v>2</v>
      </c>
      <c r="D1004" s="28" t="s">
        <v>304</v>
      </c>
      <c r="E1004" s="28">
        <v>2</v>
      </c>
      <c r="F1004">
        <f xml:space="preserve"> COUNTA(G1004:AJ1004)</f>
        <v>0</v>
      </c>
    </row>
    <row r="1005" spans="1:6" x14ac:dyDescent="0.2">
      <c r="A1005" s="13" t="s">
        <v>172</v>
      </c>
      <c r="B1005" s="13" t="s">
        <v>39</v>
      </c>
      <c r="C1005" s="13">
        <v>2</v>
      </c>
      <c r="D1005" s="28" t="s">
        <v>304</v>
      </c>
      <c r="E1005" s="28">
        <v>3</v>
      </c>
      <c r="F1005">
        <f xml:space="preserve"> COUNTA(G1005:AJ1005)</f>
        <v>0</v>
      </c>
    </row>
    <row r="1006" spans="1:6" x14ac:dyDescent="0.2">
      <c r="A1006" s="13" t="s">
        <v>172</v>
      </c>
      <c r="B1006" s="13" t="s">
        <v>39</v>
      </c>
      <c r="C1006" s="13">
        <v>2</v>
      </c>
      <c r="D1006" s="28" t="s">
        <v>304</v>
      </c>
      <c r="E1006" s="28">
        <v>4</v>
      </c>
      <c r="F1006">
        <f xml:space="preserve"> COUNTA(G1006:AJ1006)</f>
        <v>0</v>
      </c>
    </row>
    <row r="1007" spans="1:6" x14ac:dyDescent="0.2">
      <c r="A1007" s="13" t="s">
        <v>172</v>
      </c>
      <c r="B1007" s="13" t="s">
        <v>39</v>
      </c>
      <c r="C1007" s="13">
        <v>2</v>
      </c>
      <c r="D1007" s="28" t="s">
        <v>305</v>
      </c>
      <c r="E1007" s="28">
        <v>5</v>
      </c>
      <c r="F1007">
        <f xml:space="preserve"> COUNTA(G1007:AJ1007)</f>
        <v>0</v>
      </c>
    </row>
    <row r="1008" spans="1:6" x14ac:dyDescent="0.2">
      <c r="A1008" s="13" t="s">
        <v>172</v>
      </c>
      <c r="B1008" s="13" t="s">
        <v>39</v>
      </c>
      <c r="C1008" s="13">
        <v>2</v>
      </c>
      <c r="D1008" s="28" t="s">
        <v>304</v>
      </c>
      <c r="E1008" s="28">
        <v>6</v>
      </c>
      <c r="F1008">
        <f xml:space="preserve"> COUNTA(G1008:AJ1008)</f>
        <v>0</v>
      </c>
    </row>
    <row r="1009" spans="1:6" x14ac:dyDescent="0.2">
      <c r="A1009" s="13"/>
      <c r="B1009" s="13"/>
      <c r="C1009" s="13"/>
      <c r="D1009" s="13"/>
      <c r="E1009" s="13"/>
    </row>
    <row r="1010" spans="1:6" x14ac:dyDescent="0.2">
      <c r="A1010" s="13" t="s">
        <v>172</v>
      </c>
      <c r="B1010" s="13" t="s">
        <v>16</v>
      </c>
      <c r="C1010" s="13">
        <v>0</v>
      </c>
      <c r="D1010" s="13">
        <v>0</v>
      </c>
      <c r="E1010" s="13"/>
    </row>
    <row r="1011" spans="1:6" x14ac:dyDescent="0.2">
      <c r="A1011" s="13" t="s">
        <v>172</v>
      </c>
      <c r="B1011" s="13" t="s">
        <v>16</v>
      </c>
      <c r="C1011" s="13">
        <v>3</v>
      </c>
      <c r="D1011" s="28" t="s">
        <v>305</v>
      </c>
      <c r="E1011" s="28">
        <v>1</v>
      </c>
      <c r="F1011">
        <f xml:space="preserve"> COUNTA(G1011:AJ1011)</f>
        <v>0</v>
      </c>
    </row>
    <row r="1012" spans="1:6" x14ac:dyDescent="0.2">
      <c r="A1012" s="13" t="s">
        <v>172</v>
      </c>
      <c r="B1012" s="13" t="s">
        <v>16</v>
      </c>
      <c r="C1012" s="13">
        <v>3</v>
      </c>
      <c r="D1012" s="28" t="s">
        <v>305</v>
      </c>
      <c r="E1012" s="28">
        <v>2</v>
      </c>
      <c r="F1012">
        <f xml:space="preserve"> COUNTA(G1012:AJ1012)</f>
        <v>0</v>
      </c>
    </row>
    <row r="1013" spans="1:6" x14ac:dyDescent="0.2">
      <c r="A1013" s="13" t="s">
        <v>172</v>
      </c>
      <c r="B1013" s="13" t="s">
        <v>16</v>
      </c>
      <c r="C1013" s="13">
        <v>3</v>
      </c>
      <c r="D1013" s="28" t="s">
        <v>304</v>
      </c>
      <c r="E1013" s="28">
        <v>3</v>
      </c>
      <c r="F1013">
        <f xml:space="preserve"> COUNTA(G1013:AJ1013)</f>
        <v>0</v>
      </c>
    </row>
    <row r="1014" spans="1:6" x14ac:dyDescent="0.2">
      <c r="A1014" s="13"/>
      <c r="B1014" s="13"/>
      <c r="C1014" s="13"/>
      <c r="D1014" s="13"/>
      <c r="E1014" s="13"/>
    </row>
    <row r="1015" spans="1:6" x14ac:dyDescent="0.2">
      <c r="A1015" s="13" t="s">
        <v>172</v>
      </c>
      <c r="B1015" s="13" t="s">
        <v>51</v>
      </c>
      <c r="C1015" s="13">
        <v>0</v>
      </c>
      <c r="D1015" s="13">
        <v>0</v>
      </c>
      <c r="E1015" s="13"/>
    </row>
    <row r="1016" spans="1:6" x14ac:dyDescent="0.2">
      <c r="A1016" s="13" t="s">
        <v>172</v>
      </c>
      <c r="B1016" s="13" t="s">
        <v>51</v>
      </c>
      <c r="C1016" s="13">
        <v>3</v>
      </c>
      <c r="D1016" s="28" t="s">
        <v>305</v>
      </c>
      <c r="E1016" s="28">
        <v>1</v>
      </c>
      <c r="F1016">
        <f xml:space="preserve"> COUNTA(G1016:AJ1016)</f>
        <v>0</v>
      </c>
    </row>
    <row r="1017" spans="1:6" x14ac:dyDescent="0.2">
      <c r="A1017" s="13" t="s">
        <v>172</v>
      </c>
      <c r="B1017" s="13" t="s">
        <v>51</v>
      </c>
      <c r="C1017" s="13">
        <v>3</v>
      </c>
      <c r="D1017" s="28" t="s">
        <v>305</v>
      </c>
      <c r="E1017" s="28">
        <v>2</v>
      </c>
      <c r="F1017">
        <f xml:space="preserve"> COUNTA(G1017:AJ1017)</f>
        <v>0</v>
      </c>
    </row>
    <row r="1018" spans="1:6" x14ac:dyDescent="0.2">
      <c r="A1018" s="13"/>
      <c r="B1018" s="13"/>
      <c r="C1018" s="13"/>
      <c r="D1018" s="28"/>
      <c r="E1018" s="28"/>
    </row>
    <row r="1019" spans="1:6" x14ac:dyDescent="0.2">
      <c r="A1019" s="13" t="s">
        <v>172</v>
      </c>
      <c r="B1019" s="13" t="s">
        <v>191</v>
      </c>
      <c r="C1019" s="13">
        <v>0</v>
      </c>
      <c r="D1019" s="13">
        <v>0</v>
      </c>
      <c r="E1019" s="13"/>
    </row>
    <row r="1020" spans="1:6" x14ac:dyDescent="0.2">
      <c r="A1020" s="13" t="s">
        <v>172</v>
      </c>
      <c r="B1020" s="13" t="s">
        <v>191</v>
      </c>
      <c r="C1020" s="13">
        <v>3</v>
      </c>
      <c r="D1020" s="28" t="s">
        <v>304</v>
      </c>
      <c r="E1020" s="28">
        <v>1</v>
      </c>
      <c r="F1020">
        <f xml:space="preserve"> COUNTA(G1020:AJ1020)</f>
        <v>0</v>
      </c>
    </row>
    <row r="1021" spans="1:6" x14ac:dyDescent="0.2">
      <c r="A1021" s="13" t="s">
        <v>172</v>
      </c>
      <c r="B1021" s="13" t="s">
        <v>191</v>
      </c>
      <c r="C1021" s="13">
        <v>3</v>
      </c>
      <c r="D1021" s="28" t="s">
        <v>305</v>
      </c>
      <c r="E1021" s="28">
        <v>2</v>
      </c>
      <c r="F1021">
        <f xml:space="preserve"> COUNTA(G1021:AJ1021)</f>
        <v>0</v>
      </c>
    </row>
    <row r="1022" spans="1:6" x14ac:dyDescent="0.2">
      <c r="A1022" s="13" t="s">
        <v>172</v>
      </c>
      <c r="B1022" s="13" t="s">
        <v>191</v>
      </c>
      <c r="C1022" s="13">
        <v>3</v>
      </c>
      <c r="D1022" s="28" t="s">
        <v>304</v>
      </c>
      <c r="E1022" s="28">
        <v>3</v>
      </c>
      <c r="F1022">
        <f xml:space="preserve"> COUNTA(G1022:AJ1022)</f>
        <v>0</v>
      </c>
    </row>
    <row r="1023" spans="1:6" x14ac:dyDescent="0.2">
      <c r="A1023" s="13" t="s">
        <v>172</v>
      </c>
      <c r="B1023" s="13" t="s">
        <v>191</v>
      </c>
      <c r="C1023" s="13">
        <v>3</v>
      </c>
      <c r="D1023" s="28" t="s">
        <v>304</v>
      </c>
      <c r="E1023" s="28">
        <v>4</v>
      </c>
      <c r="F1023">
        <f xml:space="preserve"> COUNTA(G1023:AJ1023)</f>
        <v>0</v>
      </c>
    </row>
    <row r="1024" spans="1:6" x14ac:dyDescent="0.2">
      <c r="A1024" s="13" t="s">
        <v>172</v>
      </c>
      <c r="B1024" s="13" t="s">
        <v>191</v>
      </c>
      <c r="C1024" s="13">
        <v>3</v>
      </c>
      <c r="D1024" s="28" t="s">
        <v>304</v>
      </c>
      <c r="E1024" s="28">
        <v>5</v>
      </c>
      <c r="F1024">
        <f xml:space="preserve"> COUNTA(G1024:AJ1024)</f>
        <v>0</v>
      </c>
    </row>
    <row r="1025" spans="1:6" x14ac:dyDescent="0.2">
      <c r="A1025" s="13"/>
      <c r="B1025" s="13"/>
      <c r="C1025" s="13"/>
      <c r="D1025" s="13"/>
      <c r="E1025" s="13"/>
    </row>
    <row r="1026" spans="1:6" x14ac:dyDescent="0.2">
      <c r="A1026" s="13" t="s">
        <v>172</v>
      </c>
      <c r="B1026" s="13" t="s">
        <v>159</v>
      </c>
      <c r="C1026" s="13">
        <v>0</v>
      </c>
      <c r="D1026" s="13">
        <v>0</v>
      </c>
      <c r="E1026" s="13"/>
    </row>
    <row r="1027" spans="1:6" x14ac:dyDescent="0.2">
      <c r="A1027" s="13" t="s">
        <v>172</v>
      </c>
      <c r="B1027" s="13" t="s">
        <v>159</v>
      </c>
      <c r="C1027" s="13">
        <v>3</v>
      </c>
      <c r="D1027" s="28" t="s">
        <v>304</v>
      </c>
      <c r="E1027" s="28">
        <v>1</v>
      </c>
      <c r="F1027">
        <f xml:space="preserve"> COUNTA(G1027:AJ1027)</f>
        <v>0</v>
      </c>
    </row>
    <row r="1028" spans="1:6" x14ac:dyDescent="0.2">
      <c r="A1028" s="13" t="s">
        <v>172</v>
      </c>
      <c r="B1028" s="13" t="s">
        <v>159</v>
      </c>
      <c r="C1028" s="13">
        <v>3</v>
      </c>
      <c r="D1028" s="28" t="s">
        <v>304</v>
      </c>
      <c r="E1028" s="28">
        <v>2</v>
      </c>
      <c r="F1028">
        <f xml:space="preserve"> COUNTA(G1028:AJ1028)</f>
        <v>0</v>
      </c>
    </row>
    <row r="1029" spans="1:6" x14ac:dyDescent="0.2">
      <c r="A1029" s="13" t="s">
        <v>172</v>
      </c>
      <c r="B1029" s="13" t="s">
        <v>159</v>
      </c>
      <c r="C1029" s="13">
        <v>3</v>
      </c>
      <c r="D1029" s="28" t="s">
        <v>304</v>
      </c>
      <c r="E1029" s="28">
        <v>3</v>
      </c>
      <c r="F1029">
        <f xml:space="preserve"> COUNTA(G1029:AJ1029)</f>
        <v>0</v>
      </c>
    </row>
    <row r="1030" spans="1:6" x14ac:dyDescent="0.2">
      <c r="A1030" s="13" t="s">
        <v>172</v>
      </c>
      <c r="B1030" s="13" t="s">
        <v>159</v>
      </c>
      <c r="C1030" s="13">
        <v>3</v>
      </c>
      <c r="D1030" s="28" t="s">
        <v>304</v>
      </c>
      <c r="E1030" s="28">
        <v>4</v>
      </c>
      <c r="F1030">
        <f xml:space="preserve"> COUNTA(G1030:AJ1030)</f>
        <v>0</v>
      </c>
    </row>
    <row r="1031" spans="1:6" x14ac:dyDescent="0.2">
      <c r="A1031" s="13" t="s">
        <v>172</v>
      </c>
      <c r="B1031" s="13" t="s">
        <v>159</v>
      </c>
      <c r="C1031" s="13">
        <v>3</v>
      </c>
      <c r="D1031" s="28" t="s">
        <v>304</v>
      </c>
      <c r="E1031" s="28">
        <v>5</v>
      </c>
      <c r="F1031">
        <f xml:space="preserve"> COUNTA(G1031:AJ1031)</f>
        <v>0</v>
      </c>
    </row>
    <row r="1032" spans="1:6" x14ac:dyDescent="0.2">
      <c r="A1032" s="13"/>
      <c r="B1032" s="13"/>
      <c r="C1032" s="13"/>
      <c r="D1032" s="13"/>
      <c r="E1032" s="13"/>
    </row>
    <row r="1033" spans="1:6" x14ac:dyDescent="0.2">
      <c r="A1033" s="13" t="s">
        <v>172</v>
      </c>
      <c r="B1033" s="13" t="s">
        <v>13</v>
      </c>
      <c r="C1033" s="13">
        <v>0</v>
      </c>
      <c r="D1033" s="13">
        <v>0</v>
      </c>
      <c r="E1033" s="13"/>
    </row>
    <row r="1034" spans="1:6" x14ac:dyDescent="0.2">
      <c r="A1034" s="13" t="s">
        <v>172</v>
      </c>
      <c r="B1034" s="13" t="s">
        <v>13</v>
      </c>
      <c r="C1034" s="13">
        <v>3</v>
      </c>
      <c r="D1034" s="28" t="s">
        <v>305</v>
      </c>
      <c r="E1034" s="28">
        <v>1</v>
      </c>
      <c r="F1034">
        <f xml:space="preserve"> COUNTA(G1034:AJ1034)</f>
        <v>0</v>
      </c>
    </row>
    <row r="1035" spans="1:6" x14ac:dyDescent="0.2">
      <c r="A1035" s="13" t="s">
        <v>172</v>
      </c>
      <c r="B1035" s="13" t="s">
        <v>13</v>
      </c>
      <c r="C1035" s="13">
        <v>3</v>
      </c>
      <c r="D1035" s="28" t="s">
        <v>304</v>
      </c>
      <c r="E1035" s="28">
        <v>2</v>
      </c>
      <c r="F1035">
        <f xml:space="preserve"> COUNTA(G1035:AJ1035)</f>
        <v>0</v>
      </c>
    </row>
    <row r="1036" spans="1:6" x14ac:dyDescent="0.2">
      <c r="A1036" s="13" t="s">
        <v>172</v>
      </c>
      <c r="B1036" s="13" t="s">
        <v>13</v>
      </c>
      <c r="C1036" s="13">
        <v>3</v>
      </c>
      <c r="D1036" s="28" t="s">
        <v>305</v>
      </c>
      <c r="E1036" s="28">
        <v>3</v>
      </c>
      <c r="F1036">
        <f xml:space="preserve"> COUNTA(G1036:AJ1036)</f>
        <v>0</v>
      </c>
    </row>
    <row r="1037" spans="1:6" x14ac:dyDescent="0.2">
      <c r="A1037" s="13" t="s">
        <v>172</v>
      </c>
      <c r="B1037" s="13" t="s">
        <v>13</v>
      </c>
      <c r="C1037" s="13">
        <v>3</v>
      </c>
      <c r="D1037" s="28" t="s">
        <v>304</v>
      </c>
      <c r="E1037" s="28">
        <v>4</v>
      </c>
      <c r="F1037">
        <f xml:space="preserve"> COUNTA(G1037:AJ1037)</f>
        <v>0</v>
      </c>
    </row>
    <row r="1038" spans="1:6" x14ac:dyDescent="0.2">
      <c r="A1038" s="13" t="s">
        <v>172</v>
      </c>
      <c r="B1038" s="13" t="s">
        <v>13</v>
      </c>
      <c r="C1038" s="13">
        <v>3</v>
      </c>
      <c r="D1038" s="28" t="s">
        <v>304</v>
      </c>
      <c r="E1038" s="28">
        <v>5</v>
      </c>
      <c r="F1038">
        <f xml:space="preserve"> COUNTA(G1038:AJ1038)</f>
        <v>0</v>
      </c>
    </row>
    <row r="1039" spans="1:6" x14ac:dyDescent="0.2">
      <c r="A1039" s="13" t="s">
        <v>172</v>
      </c>
      <c r="B1039" s="13" t="s">
        <v>13</v>
      </c>
      <c r="C1039" s="13">
        <v>3</v>
      </c>
      <c r="D1039" s="28" t="s">
        <v>305</v>
      </c>
      <c r="E1039" s="28">
        <v>6</v>
      </c>
      <c r="F1039">
        <f xml:space="preserve"> COUNTA(G1039:AJ1039)</f>
        <v>0</v>
      </c>
    </row>
    <row r="1040" spans="1:6" x14ac:dyDescent="0.2">
      <c r="A1040" s="13"/>
      <c r="B1040" s="13"/>
      <c r="C1040" s="13"/>
      <c r="D1040" s="13"/>
      <c r="E1040" s="13"/>
    </row>
    <row r="1041" spans="1:6" x14ac:dyDescent="0.2">
      <c r="A1041" s="13" t="s">
        <v>172</v>
      </c>
      <c r="B1041" s="13" t="s">
        <v>128</v>
      </c>
      <c r="C1041" s="13">
        <v>0</v>
      </c>
      <c r="D1041" s="13">
        <v>0</v>
      </c>
      <c r="E1041" s="13"/>
    </row>
    <row r="1042" spans="1:6" x14ac:dyDescent="0.2">
      <c r="A1042" s="13" t="s">
        <v>172</v>
      </c>
      <c r="B1042" s="13" t="s">
        <v>128</v>
      </c>
      <c r="C1042" s="13">
        <v>3</v>
      </c>
      <c r="D1042" s="28" t="s">
        <v>305</v>
      </c>
      <c r="E1042" s="28">
        <v>1</v>
      </c>
      <c r="F1042">
        <f xml:space="preserve"> COUNTA(G1042:AJ1042)</f>
        <v>0</v>
      </c>
    </row>
    <row r="1043" spans="1:6" x14ac:dyDescent="0.2">
      <c r="A1043" s="13" t="s">
        <v>172</v>
      </c>
      <c r="B1043" s="13" t="s">
        <v>128</v>
      </c>
      <c r="C1043" s="13">
        <v>3</v>
      </c>
      <c r="D1043" s="28" t="s">
        <v>304</v>
      </c>
      <c r="E1043" s="28">
        <v>2</v>
      </c>
      <c r="F1043">
        <f xml:space="preserve"> COUNTA(G1043:AJ1043)</f>
        <v>0</v>
      </c>
    </row>
    <row r="1044" spans="1:6" x14ac:dyDescent="0.2">
      <c r="A1044" s="13" t="s">
        <v>172</v>
      </c>
      <c r="B1044" s="13" t="s">
        <v>128</v>
      </c>
      <c r="C1044" s="13">
        <v>3</v>
      </c>
      <c r="D1044" s="28" t="s">
        <v>304</v>
      </c>
      <c r="E1044" s="28">
        <v>3</v>
      </c>
      <c r="F1044">
        <f xml:space="preserve"> COUNTA(G1044:AJ1044)</f>
        <v>0</v>
      </c>
    </row>
    <row r="1045" spans="1:6" x14ac:dyDescent="0.2">
      <c r="A1045" s="13"/>
      <c r="B1045" s="13"/>
      <c r="C1045" s="13"/>
      <c r="D1045" s="13"/>
      <c r="E1045" s="13"/>
    </row>
    <row r="1046" spans="1:6" x14ac:dyDescent="0.2">
      <c r="A1046" s="13" t="s">
        <v>172</v>
      </c>
      <c r="B1046" s="13" t="s">
        <v>63</v>
      </c>
      <c r="C1046" s="13">
        <v>0</v>
      </c>
      <c r="D1046" s="13">
        <v>0</v>
      </c>
      <c r="E1046" s="13"/>
    </row>
    <row r="1047" spans="1:6" x14ac:dyDescent="0.2">
      <c r="A1047" s="13" t="s">
        <v>172</v>
      </c>
      <c r="B1047" s="13" t="s">
        <v>63</v>
      </c>
      <c r="C1047" s="13">
        <v>3</v>
      </c>
      <c r="D1047" s="28" t="s">
        <v>305</v>
      </c>
      <c r="E1047" s="28">
        <v>1</v>
      </c>
      <c r="F1047">
        <f xml:space="preserve"> COUNTA(G1047:AJ1047)</f>
        <v>0</v>
      </c>
    </row>
    <row r="1048" spans="1:6" x14ac:dyDescent="0.2">
      <c r="A1048" s="13" t="s">
        <v>172</v>
      </c>
      <c r="B1048" s="13" t="s">
        <v>63</v>
      </c>
      <c r="C1048" s="13">
        <v>3</v>
      </c>
      <c r="D1048" s="28" t="s">
        <v>305</v>
      </c>
      <c r="E1048" s="28">
        <v>2</v>
      </c>
      <c r="F1048">
        <f xml:space="preserve"> COUNTA(G1048:AJ1048)</f>
        <v>0</v>
      </c>
    </row>
    <row r="1049" spans="1:6" x14ac:dyDescent="0.2">
      <c r="A1049" s="13" t="s">
        <v>172</v>
      </c>
      <c r="B1049" s="13" t="s">
        <v>63</v>
      </c>
      <c r="C1049" s="13">
        <v>3</v>
      </c>
      <c r="D1049" s="28" t="s">
        <v>304</v>
      </c>
      <c r="E1049" s="28">
        <v>3</v>
      </c>
      <c r="F1049">
        <f xml:space="preserve"> COUNTA(G1049:AJ1049)</f>
        <v>0</v>
      </c>
    </row>
    <row r="1050" spans="1:6" x14ac:dyDescent="0.2">
      <c r="A1050" s="13"/>
      <c r="B1050" s="13"/>
      <c r="C1050" s="13"/>
      <c r="D1050" s="13"/>
      <c r="E1050" s="13"/>
    </row>
    <row r="1051" spans="1:6" x14ac:dyDescent="0.2">
      <c r="A1051" s="13" t="s">
        <v>172</v>
      </c>
      <c r="B1051" s="13" t="s">
        <v>78</v>
      </c>
      <c r="C1051" s="13">
        <v>0</v>
      </c>
      <c r="D1051" s="13">
        <v>0</v>
      </c>
      <c r="E1051" s="13"/>
    </row>
    <row r="1052" spans="1:6" x14ac:dyDescent="0.2">
      <c r="A1052" s="13" t="s">
        <v>172</v>
      </c>
      <c r="B1052" s="13" t="s">
        <v>78</v>
      </c>
      <c r="C1052" s="13">
        <v>3</v>
      </c>
      <c r="D1052" s="28" t="s">
        <v>305</v>
      </c>
      <c r="E1052" s="28">
        <v>1</v>
      </c>
      <c r="F1052">
        <f xml:space="preserve"> COUNTA(G1052:AJ1052)</f>
        <v>0</v>
      </c>
    </row>
    <row r="1053" spans="1:6" x14ac:dyDescent="0.2">
      <c r="A1053" s="13" t="s">
        <v>172</v>
      </c>
      <c r="B1053" s="13" t="s">
        <v>78</v>
      </c>
      <c r="C1053" s="13">
        <v>3</v>
      </c>
      <c r="D1053" s="28" t="s">
        <v>304</v>
      </c>
      <c r="E1053" s="28">
        <v>2</v>
      </c>
      <c r="F1053">
        <f xml:space="preserve"> COUNTA(G1053:AJ1053)</f>
        <v>0</v>
      </c>
    </row>
    <row r="1054" spans="1:6" x14ac:dyDescent="0.2">
      <c r="A1054" s="13" t="s">
        <v>172</v>
      </c>
      <c r="B1054" s="13" t="s">
        <v>78</v>
      </c>
      <c r="C1054" s="13">
        <v>3</v>
      </c>
      <c r="D1054" s="28" t="s">
        <v>304</v>
      </c>
      <c r="E1054" s="28">
        <v>3</v>
      </c>
      <c r="F1054">
        <f xml:space="preserve"> COUNTA(G1054:AJ1054)</f>
        <v>0</v>
      </c>
    </row>
    <row r="1055" spans="1:6" x14ac:dyDescent="0.2">
      <c r="A1055" s="13" t="s">
        <v>172</v>
      </c>
      <c r="B1055" s="13" t="s">
        <v>78</v>
      </c>
      <c r="C1055" s="13">
        <v>3</v>
      </c>
      <c r="D1055" s="28" t="s">
        <v>305</v>
      </c>
      <c r="E1055" s="28">
        <v>4</v>
      </c>
      <c r="F1055">
        <f xml:space="preserve"> COUNTA(G1055:AJ1055)</f>
        <v>0</v>
      </c>
    </row>
    <row r="1056" spans="1:6" x14ac:dyDescent="0.2">
      <c r="A1056" s="13" t="s">
        <v>172</v>
      </c>
      <c r="B1056" s="13" t="s">
        <v>78</v>
      </c>
      <c r="C1056" s="13">
        <v>3</v>
      </c>
      <c r="D1056" s="28" t="s">
        <v>305</v>
      </c>
      <c r="E1056" s="28">
        <v>5</v>
      </c>
      <c r="F1056">
        <f xml:space="preserve"> COUNTA(G1056:AJ1056)</f>
        <v>0</v>
      </c>
    </row>
    <row r="1057" spans="1:6" x14ac:dyDescent="0.2">
      <c r="A1057" s="13" t="s">
        <v>172</v>
      </c>
      <c r="B1057" s="13" t="s">
        <v>78</v>
      </c>
      <c r="C1057" s="13">
        <v>3</v>
      </c>
      <c r="D1057" s="28" t="s">
        <v>304</v>
      </c>
      <c r="E1057" s="28">
        <v>6</v>
      </c>
      <c r="F1057">
        <f xml:space="preserve"> COUNTA(G1057:AJ1057)</f>
        <v>0</v>
      </c>
    </row>
    <row r="1058" spans="1:6" x14ac:dyDescent="0.2">
      <c r="A1058" s="13"/>
      <c r="B1058" s="13"/>
      <c r="C1058" s="13"/>
      <c r="D1058" s="13"/>
      <c r="E1058" s="13"/>
    </row>
    <row r="1059" spans="1:6" x14ac:dyDescent="0.2">
      <c r="A1059" s="13" t="s">
        <v>172</v>
      </c>
      <c r="B1059" s="13" t="s">
        <v>210</v>
      </c>
      <c r="C1059" s="13">
        <v>0</v>
      </c>
      <c r="D1059" s="13">
        <v>0</v>
      </c>
      <c r="E1059" s="13"/>
    </row>
    <row r="1060" spans="1:6" x14ac:dyDescent="0.2">
      <c r="A1060" s="13" t="s">
        <v>172</v>
      </c>
      <c r="B1060" s="13" t="s">
        <v>210</v>
      </c>
      <c r="C1060" s="13">
        <v>3</v>
      </c>
      <c r="D1060" s="28" t="s">
        <v>305</v>
      </c>
      <c r="E1060" s="28">
        <v>1</v>
      </c>
      <c r="F1060">
        <f xml:space="preserve"> COUNTA(G1060:AJ1060)</f>
        <v>0</v>
      </c>
    </row>
    <row r="1061" spans="1:6" x14ac:dyDescent="0.2">
      <c r="A1061" s="13" t="s">
        <v>172</v>
      </c>
      <c r="B1061" s="13" t="s">
        <v>210</v>
      </c>
      <c r="C1061" s="13">
        <v>3</v>
      </c>
      <c r="D1061" s="28" t="s">
        <v>305</v>
      </c>
      <c r="E1061" s="28">
        <v>2</v>
      </c>
      <c r="F1061">
        <f xml:space="preserve"> COUNTA(G1061:AJ1061)</f>
        <v>0</v>
      </c>
    </row>
    <row r="1062" spans="1:6" x14ac:dyDescent="0.2">
      <c r="A1062" s="13" t="s">
        <v>172</v>
      </c>
      <c r="B1062" s="13" t="s">
        <v>210</v>
      </c>
      <c r="C1062" s="13">
        <v>3</v>
      </c>
      <c r="D1062" s="28" t="s">
        <v>304</v>
      </c>
      <c r="E1062" s="28">
        <v>3</v>
      </c>
      <c r="F1062">
        <f xml:space="preserve"> COUNTA(G1062:AJ1062)</f>
        <v>0</v>
      </c>
    </row>
    <row r="1063" spans="1:6" x14ac:dyDescent="0.2">
      <c r="A1063" s="13" t="s">
        <v>172</v>
      </c>
      <c r="B1063" s="13" t="s">
        <v>210</v>
      </c>
      <c r="C1063" s="13">
        <v>3</v>
      </c>
      <c r="D1063" s="28" t="s">
        <v>305</v>
      </c>
      <c r="E1063" s="28">
        <v>4</v>
      </c>
      <c r="F1063">
        <f xml:space="preserve"> COUNTA(G1063:AJ1063)</f>
        <v>0</v>
      </c>
    </row>
    <row r="1064" spans="1:6" x14ac:dyDescent="0.2">
      <c r="A1064" s="13" t="s">
        <v>172</v>
      </c>
      <c r="B1064" s="13" t="s">
        <v>210</v>
      </c>
      <c r="C1064" s="13">
        <v>3</v>
      </c>
      <c r="D1064" s="28" t="s">
        <v>305</v>
      </c>
      <c r="E1064" s="28">
        <v>5</v>
      </c>
      <c r="F1064">
        <f xml:space="preserve"> COUNTA(G1064:AJ1064)</f>
        <v>0</v>
      </c>
    </row>
    <row r="1065" spans="1:6" x14ac:dyDescent="0.2">
      <c r="A1065" s="13" t="s">
        <v>172</v>
      </c>
      <c r="B1065" s="13" t="s">
        <v>210</v>
      </c>
      <c r="C1065" s="13">
        <v>3</v>
      </c>
      <c r="D1065" s="28" t="s">
        <v>305</v>
      </c>
      <c r="E1065" s="28">
        <v>6</v>
      </c>
      <c r="F1065">
        <f xml:space="preserve"> COUNTA(G1065:AJ1065)</f>
        <v>0</v>
      </c>
    </row>
    <row r="1066" spans="1:6" x14ac:dyDescent="0.2">
      <c r="A1066" s="13" t="s">
        <v>172</v>
      </c>
      <c r="B1066" s="13" t="s">
        <v>210</v>
      </c>
      <c r="C1066" s="13">
        <v>3</v>
      </c>
      <c r="D1066" s="28" t="s">
        <v>305</v>
      </c>
      <c r="E1066" s="28">
        <v>7</v>
      </c>
      <c r="F1066">
        <f xml:space="preserve"> COUNTA(G1066:AJ1066)</f>
        <v>0</v>
      </c>
    </row>
    <row r="1067" spans="1:6" x14ac:dyDescent="0.2">
      <c r="A1067" s="13"/>
      <c r="B1067" s="13"/>
      <c r="C1067" s="13"/>
      <c r="D1067" s="13"/>
      <c r="E1067" s="13"/>
    </row>
    <row r="1068" spans="1:6" x14ac:dyDescent="0.2">
      <c r="A1068" s="13" t="s">
        <v>172</v>
      </c>
      <c r="B1068" s="13" t="s">
        <v>29</v>
      </c>
      <c r="C1068" s="13">
        <v>0</v>
      </c>
      <c r="D1068" s="13">
        <v>0</v>
      </c>
      <c r="E1068" s="13"/>
    </row>
    <row r="1069" spans="1:6" x14ac:dyDescent="0.2">
      <c r="A1069" s="13" t="s">
        <v>172</v>
      </c>
      <c r="B1069" s="13" t="s">
        <v>29</v>
      </c>
      <c r="C1069" s="13">
        <v>3</v>
      </c>
      <c r="D1069" s="28" t="s">
        <v>304</v>
      </c>
      <c r="E1069" s="28">
        <v>1</v>
      </c>
      <c r="F1069">
        <f xml:space="preserve"> COUNTA(G1069:AJ1069)</f>
        <v>0</v>
      </c>
    </row>
    <row r="1070" spans="1:6" x14ac:dyDescent="0.2">
      <c r="A1070" s="13" t="s">
        <v>172</v>
      </c>
      <c r="B1070" s="13" t="s">
        <v>29</v>
      </c>
      <c r="C1070" s="13">
        <v>3</v>
      </c>
      <c r="D1070" s="28" t="s">
        <v>305</v>
      </c>
      <c r="E1070" s="28">
        <v>2</v>
      </c>
      <c r="F1070">
        <f xml:space="preserve"> COUNTA(G1070:AJ1070)</f>
        <v>0</v>
      </c>
    </row>
    <row r="1071" spans="1:6" x14ac:dyDescent="0.2">
      <c r="A1071" s="13" t="s">
        <v>172</v>
      </c>
      <c r="B1071" s="13" t="s">
        <v>29</v>
      </c>
      <c r="C1071" s="13">
        <v>3</v>
      </c>
      <c r="D1071" s="28" t="s">
        <v>305</v>
      </c>
      <c r="E1071" s="28">
        <v>3</v>
      </c>
      <c r="F1071">
        <f xml:space="preserve"> COUNTA(G1071:AJ1071)</f>
        <v>0</v>
      </c>
    </row>
    <row r="1072" spans="1:6" x14ac:dyDescent="0.2">
      <c r="A1072" s="13" t="s">
        <v>172</v>
      </c>
      <c r="B1072" s="13" t="s">
        <v>29</v>
      </c>
      <c r="C1072" s="13">
        <v>3</v>
      </c>
      <c r="D1072" s="28" t="s">
        <v>304</v>
      </c>
      <c r="E1072" s="28">
        <v>4</v>
      </c>
      <c r="F1072">
        <f xml:space="preserve"> COUNTA(G1072:AJ1072)</f>
        <v>0</v>
      </c>
    </row>
    <row r="1073" spans="1:6" x14ac:dyDescent="0.2">
      <c r="A1073" s="13" t="s">
        <v>172</v>
      </c>
      <c r="B1073" s="13" t="s">
        <v>29</v>
      </c>
      <c r="C1073" s="13">
        <v>3</v>
      </c>
      <c r="D1073" s="28" t="s">
        <v>304</v>
      </c>
      <c r="E1073" s="28">
        <v>5</v>
      </c>
      <c r="F1073">
        <f xml:space="preserve"> COUNTA(G1073:AJ1073)</f>
        <v>0</v>
      </c>
    </row>
    <row r="1074" spans="1:6" x14ac:dyDescent="0.2">
      <c r="A1074" s="13"/>
      <c r="B1074" s="13"/>
      <c r="C1074" s="13"/>
      <c r="D1074" s="28"/>
      <c r="E1074" s="28"/>
    </row>
    <row r="1075" spans="1:6" x14ac:dyDescent="0.2">
      <c r="A1075" s="13" t="s">
        <v>172</v>
      </c>
      <c r="B1075" s="13" t="s">
        <v>119</v>
      </c>
      <c r="C1075" s="13">
        <v>0</v>
      </c>
      <c r="D1075" s="13">
        <v>0</v>
      </c>
      <c r="E1075" s="13"/>
    </row>
    <row r="1076" spans="1:6" x14ac:dyDescent="0.2">
      <c r="A1076" s="13" t="s">
        <v>172</v>
      </c>
      <c r="B1076" s="13" t="s">
        <v>119</v>
      </c>
      <c r="C1076" s="13">
        <v>3</v>
      </c>
      <c r="D1076" s="28" t="s">
        <v>305</v>
      </c>
      <c r="E1076" s="28">
        <v>1</v>
      </c>
      <c r="F1076">
        <f xml:space="preserve"> COUNTA(G1076:AJ1076)</f>
        <v>0</v>
      </c>
    </row>
    <row r="1077" spans="1:6" x14ac:dyDescent="0.2">
      <c r="A1077" s="13" t="s">
        <v>172</v>
      </c>
      <c r="B1077" s="13" t="s">
        <v>119</v>
      </c>
      <c r="C1077" s="13">
        <v>3</v>
      </c>
      <c r="D1077" s="28" t="s">
        <v>305</v>
      </c>
      <c r="E1077" s="28">
        <v>2</v>
      </c>
      <c r="F1077">
        <f xml:space="preserve"> COUNTA(G1077:AJ1077)</f>
        <v>0</v>
      </c>
    </row>
    <row r="1078" spans="1:6" x14ac:dyDescent="0.2">
      <c r="A1078" s="13"/>
      <c r="B1078" s="13"/>
      <c r="C1078" s="13"/>
      <c r="D1078" s="13"/>
      <c r="E1078" s="13"/>
    </row>
    <row r="1079" spans="1:6" x14ac:dyDescent="0.2">
      <c r="A1079" s="13" t="s">
        <v>114</v>
      </c>
      <c r="B1079" s="13" t="s">
        <v>187</v>
      </c>
      <c r="C1079" s="13">
        <v>11</v>
      </c>
      <c r="D1079" s="13">
        <v>0</v>
      </c>
      <c r="E1079" s="13"/>
    </row>
    <row r="1080" spans="1:6" x14ac:dyDescent="0.2">
      <c r="A1080" s="13" t="s">
        <v>114</v>
      </c>
      <c r="B1080" s="13" t="s">
        <v>187</v>
      </c>
      <c r="C1080" s="13">
        <v>1</v>
      </c>
      <c r="D1080" s="28" t="s">
        <v>304</v>
      </c>
      <c r="E1080" s="28">
        <v>1</v>
      </c>
      <c r="F1080">
        <f xml:space="preserve"> COUNTA(G1080:AJ1080)</f>
        <v>0</v>
      </c>
    </row>
    <row r="1081" spans="1:6" x14ac:dyDescent="0.2">
      <c r="A1081" s="13" t="s">
        <v>114</v>
      </c>
      <c r="B1081" s="13" t="s">
        <v>187</v>
      </c>
      <c r="C1081" s="13">
        <v>1</v>
      </c>
      <c r="D1081" s="28" t="s">
        <v>304</v>
      </c>
      <c r="E1081" s="28">
        <v>2</v>
      </c>
      <c r="F1081">
        <f xml:space="preserve"> COUNTA(G1081:AJ1081)</f>
        <v>0</v>
      </c>
    </row>
    <row r="1082" spans="1:6" x14ac:dyDescent="0.2">
      <c r="A1082" s="13" t="s">
        <v>114</v>
      </c>
      <c r="B1082" s="13" t="s">
        <v>187</v>
      </c>
      <c r="C1082" s="13">
        <v>1</v>
      </c>
      <c r="D1082" s="28" t="s">
        <v>305</v>
      </c>
      <c r="E1082" s="28">
        <v>3</v>
      </c>
      <c r="F1082">
        <f xml:space="preserve"> COUNTA(G1082:AJ1082)</f>
        <v>0</v>
      </c>
    </row>
    <row r="1083" spans="1:6" x14ac:dyDescent="0.2">
      <c r="A1083" s="13" t="s">
        <v>114</v>
      </c>
      <c r="B1083" s="13" t="s">
        <v>187</v>
      </c>
      <c r="C1083" s="13">
        <v>1</v>
      </c>
      <c r="D1083" s="28" t="s">
        <v>305</v>
      </c>
      <c r="E1083" s="28">
        <v>4</v>
      </c>
      <c r="F1083">
        <f xml:space="preserve"> COUNTA(G1083:AJ1083)</f>
        <v>0</v>
      </c>
    </row>
    <row r="1084" spans="1:6" x14ac:dyDescent="0.2">
      <c r="A1084" s="13" t="s">
        <v>114</v>
      </c>
      <c r="B1084" s="13" t="s">
        <v>187</v>
      </c>
      <c r="C1084" s="13">
        <v>1</v>
      </c>
      <c r="D1084" s="28" t="s">
        <v>305</v>
      </c>
      <c r="E1084" s="28">
        <v>5</v>
      </c>
      <c r="F1084">
        <f xml:space="preserve"> COUNTA(G1084:AJ1084)</f>
        <v>0</v>
      </c>
    </row>
    <row r="1085" spans="1:6" x14ac:dyDescent="0.2">
      <c r="A1085" s="13" t="s">
        <v>114</v>
      </c>
      <c r="B1085" s="13" t="s">
        <v>187</v>
      </c>
      <c r="C1085" s="13">
        <v>1</v>
      </c>
      <c r="D1085" s="28" t="s">
        <v>306</v>
      </c>
      <c r="E1085" s="28">
        <v>6</v>
      </c>
      <c r="F1085">
        <f xml:space="preserve"> COUNTA(G1085:AJ1085)</f>
        <v>0</v>
      </c>
    </row>
    <row r="1086" spans="1:6" x14ac:dyDescent="0.2">
      <c r="A1086" s="13" t="s">
        <v>114</v>
      </c>
      <c r="B1086" s="13" t="s">
        <v>187</v>
      </c>
      <c r="C1086" s="13">
        <v>1</v>
      </c>
      <c r="D1086" s="28" t="s">
        <v>305</v>
      </c>
      <c r="E1086" s="28">
        <v>7</v>
      </c>
      <c r="F1086">
        <f xml:space="preserve"> COUNTA(G1086:AJ1086)</f>
        <v>0</v>
      </c>
    </row>
    <row r="1087" spans="1:6" x14ac:dyDescent="0.2">
      <c r="A1087" s="13" t="s">
        <v>114</v>
      </c>
      <c r="B1087" s="13" t="s">
        <v>187</v>
      </c>
      <c r="C1087" s="13">
        <v>1</v>
      </c>
      <c r="D1087" s="28" t="s">
        <v>305</v>
      </c>
      <c r="E1087" s="28">
        <v>8</v>
      </c>
      <c r="F1087">
        <f xml:space="preserve"> COUNTA(G1087:AJ1087)</f>
        <v>0</v>
      </c>
    </row>
    <row r="1088" spans="1:6" x14ac:dyDescent="0.2">
      <c r="A1088" s="13" t="s">
        <v>114</v>
      </c>
      <c r="B1088" s="13" t="s">
        <v>187</v>
      </c>
      <c r="C1088" s="13">
        <v>1</v>
      </c>
      <c r="D1088" s="28" t="s">
        <v>305</v>
      </c>
      <c r="E1088" s="28">
        <v>9</v>
      </c>
      <c r="F1088">
        <f xml:space="preserve"> COUNTA(G1088:AJ1088)</f>
        <v>0</v>
      </c>
    </row>
    <row r="1089" spans="1:6" x14ac:dyDescent="0.2">
      <c r="A1089" s="13" t="s">
        <v>114</v>
      </c>
      <c r="B1089" s="13" t="s">
        <v>187</v>
      </c>
      <c r="C1089" s="13">
        <v>1</v>
      </c>
      <c r="D1089" s="28" t="s">
        <v>305</v>
      </c>
      <c r="E1089" s="28">
        <v>10</v>
      </c>
      <c r="F1089">
        <f xml:space="preserve"> COUNTA(G1089:AJ1089)</f>
        <v>0</v>
      </c>
    </row>
    <row r="1090" spans="1:6" x14ac:dyDescent="0.2">
      <c r="A1090" s="13" t="s">
        <v>114</v>
      </c>
      <c r="B1090" s="13" t="s">
        <v>187</v>
      </c>
      <c r="C1090" s="13">
        <v>1</v>
      </c>
      <c r="D1090" s="28" t="s">
        <v>306</v>
      </c>
      <c r="E1090" s="28">
        <v>11</v>
      </c>
      <c r="F1090">
        <f xml:space="preserve"> COUNTA(G1090:AJ1090)</f>
        <v>0</v>
      </c>
    </row>
    <row r="1091" spans="1:6" x14ac:dyDescent="0.2">
      <c r="A1091" s="13"/>
      <c r="B1091" s="13"/>
      <c r="C1091" s="13"/>
      <c r="D1091" s="13"/>
      <c r="E1091" s="13"/>
    </row>
    <row r="1092" spans="1:6" x14ac:dyDescent="0.2">
      <c r="A1092" s="13" t="s">
        <v>114</v>
      </c>
      <c r="B1092" s="13" t="s">
        <v>224</v>
      </c>
      <c r="C1092" s="13">
        <v>10</v>
      </c>
      <c r="D1092" s="13">
        <v>0</v>
      </c>
      <c r="E1092" s="13"/>
    </row>
    <row r="1093" spans="1:6" x14ac:dyDescent="0.2">
      <c r="A1093" s="13" t="s">
        <v>114</v>
      </c>
      <c r="B1093" s="13" t="s">
        <v>224</v>
      </c>
      <c r="C1093" s="13">
        <v>1</v>
      </c>
      <c r="D1093" s="28" t="s">
        <v>306</v>
      </c>
      <c r="E1093" s="28">
        <v>1</v>
      </c>
      <c r="F1093">
        <f xml:space="preserve"> COUNTA(G1093:AJ1093)</f>
        <v>0</v>
      </c>
    </row>
    <row r="1094" spans="1:6" x14ac:dyDescent="0.2">
      <c r="A1094" s="13" t="s">
        <v>114</v>
      </c>
      <c r="B1094" s="13" t="s">
        <v>224</v>
      </c>
      <c r="C1094" s="13">
        <v>1</v>
      </c>
      <c r="D1094" s="28" t="s">
        <v>304</v>
      </c>
      <c r="E1094" s="28">
        <v>2</v>
      </c>
      <c r="F1094">
        <f xml:space="preserve"> COUNTA(G1094:AJ1094)</f>
        <v>0</v>
      </c>
    </row>
    <row r="1095" spans="1:6" x14ac:dyDescent="0.2">
      <c r="A1095" s="13" t="s">
        <v>114</v>
      </c>
      <c r="B1095" s="13" t="s">
        <v>224</v>
      </c>
      <c r="C1095" s="13">
        <v>1</v>
      </c>
      <c r="D1095" s="28" t="s">
        <v>305</v>
      </c>
      <c r="E1095" s="28">
        <v>3</v>
      </c>
      <c r="F1095">
        <f xml:space="preserve"> COUNTA(G1095:AJ1095)</f>
        <v>0</v>
      </c>
    </row>
    <row r="1096" spans="1:6" x14ac:dyDescent="0.2">
      <c r="A1096" s="13" t="s">
        <v>114</v>
      </c>
      <c r="B1096" s="13" t="s">
        <v>224</v>
      </c>
      <c r="C1096" s="13">
        <v>1</v>
      </c>
      <c r="D1096" s="28" t="s">
        <v>305</v>
      </c>
      <c r="E1096" s="28">
        <v>4</v>
      </c>
      <c r="F1096">
        <f xml:space="preserve"> COUNTA(G1096:AJ1096)</f>
        <v>0</v>
      </c>
    </row>
    <row r="1097" spans="1:6" x14ac:dyDescent="0.2">
      <c r="A1097" s="13" t="s">
        <v>114</v>
      </c>
      <c r="B1097" s="13" t="s">
        <v>224</v>
      </c>
      <c r="C1097" s="13">
        <v>1</v>
      </c>
      <c r="D1097" s="28" t="s">
        <v>305</v>
      </c>
      <c r="E1097" s="28">
        <v>5</v>
      </c>
      <c r="F1097">
        <f xml:space="preserve"> COUNTA(G1097:AJ1097)</f>
        <v>0</v>
      </c>
    </row>
    <row r="1098" spans="1:6" x14ac:dyDescent="0.2">
      <c r="A1098" s="13" t="s">
        <v>114</v>
      </c>
      <c r="B1098" s="13" t="s">
        <v>224</v>
      </c>
      <c r="C1098" s="13">
        <v>1</v>
      </c>
      <c r="D1098" s="28" t="s">
        <v>305</v>
      </c>
      <c r="E1098" s="28">
        <v>6</v>
      </c>
      <c r="F1098">
        <f xml:space="preserve"> COUNTA(G1098:AJ1098)</f>
        <v>0</v>
      </c>
    </row>
    <row r="1099" spans="1:6" x14ac:dyDescent="0.2">
      <c r="A1099" s="13" t="s">
        <v>114</v>
      </c>
      <c r="B1099" s="13" t="s">
        <v>224</v>
      </c>
      <c r="C1099" s="13">
        <v>1</v>
      </c>
      <c r="D1099" s="28" t="s">
        <v>306</v>
      </c>
      <c r="E1099" s="28">
        <v>7</v>
      </c>
      <c r="F1099">
        <f xml:space="preserve"> COUNTA(G1099:AJ1099)</f>
        <v>0</v>
      </c>
    </row>
    <row r="1100" spans="1:6" x14ac:dyDescent="0.2">
      <c r="A1100" s="13" t="s">
        <v>114</v>
      </c>
      <c r="B1100" s="13" t="s">
        <v>224</v>
      </c>
      <c r="C1100" s="13">
        <v>1</v>
      </c>
      <c r="D1100" s="28" t="s">
        <v>304</v>
      </c>
      <c r="E1100" s="28">
        <v>8</v>
      </c>
      <c r="F1100">
        <f xml:space="preserve"> COUNTA(G1100:AJ1100)</f>
        <v>0</v>
      </c>
    </row>
    <row r="1101" spans="1:6" x14ac:dyDescent="0.2">
      <c r="A1101" s="13" t="s">
        <v>114</v>
      </c>
      <c r="B1101" s="13" t="s">
        <v>224</v>
      </c>
      <c r="C1101" s="13">
        <v>1</v>
      </c>
      <c r="D1101" s="28" t="s">
        <v>306</v>
      </c>
      <c r="E1101" s="28">
        <v>9</v>
      </c>
      <c r="F1101">
        <f xml:space="preserve"> COUNTA(G1101:AJ1101)</f>
        <v>0</v>
      </c>
    </row>
    <row r="1102" spans="1:6" x14ac:dyDescent="0.2">
      <c r="A1102" s="13"/>
      <c r="B1102" s="13"/>
      <c r="C1102" s="13"/>
      <c r="D1102" s="13"/>
      <c r="E1102" s="13"/>
    </row>
    <row r="1103" spans="1:6" x14ac:dyDescent="0.2">
      <c r="A1103" s="13" t="s">
        <v>114</v>
      </c>
      <c r="B1103" s="13" t="s">
        <v>171</v>
      </c>
      <c r="C1103" s="13">
        <v>12</v>
      </c>
      <c r="D1103" s="13">
        <v>0</v>
      </c>
      <c r="E1103" s="13"/>
    </row>
    <row r="1104" spans="1:6" x14ac:dyDescent="0.2">
      <c r="A1104" s="13" t="s">
        <v>114</v>
      </c>
      <c r="B1104" s="13" t="s">
        <v>171</v>
      </c>
      <c r="C1104" s="13">
        <v>1</v>
      </c>
      <c r="D1104" s="28" t="s">
        <v>304</v>
      </c>
      <c r="E1104" s="28">
        <v>1</v>
      </c>
      <c r="F1104">
        <f xml:space="preserve"> COUNTA(G1104:AJ1104)</f>
        <v>0</v>
      </c>
    </row>
    <row r="1105" spans="1:6" x14ac:dyDescent="0.2">
      <c r="A1105" s="13" t="s">
        <v>114</v>
      </c>
      <c r="B1105" s="13" t="s">
        <v>171</v>
      </c>
      <c r="C1105" s="13">
        <v>1</v>
      </c>
      <c r="D1105" s="28" t="s">
        <v>304</v>
      </c>
      <c r="E1105" s="28">
        <v>2</v>
      </c>
      <c r="F1105">
        <f xml:space="preserve"> COUNTA(G1105:AJ1105)</f>
        <v>0</v>
      </c>
    </row>
    <row r="1106" spans="1:6" x14ac:dyDescent="0.2">
      <c r="A1106" s="13" t="s">
        <v>114</v>
      </c>
      <c r="B1106" s="13" t="s">
        <v>171</v>
      </c>
      <c r="C1106" s="13">
        <v>1</v>
      </c>
      <c r="D1106" s="28" t="s">
        <v>305</v>
      </c>
      <c r="E1106" s="28">
        <v>3</v>
      </c>
      <c r="F1106">
        <f xml:space="preserve"> COUNTA(G1106:AJ1106)</f>
        <v>0</v>
      </c>
    </row>
    <row r="1107" spans="1:6" x14ac:dyDescent="0.2">
      <c r="A1107" s="13" t="s">
        <v>114</v>
      </c>
      <c r="B1107" s="13" t="s">
        <v>171</v>
      </c>
      <c r="C1107" s="13">
        <v>1</v>
      </c>
      <c r="D1107" s="28" t="s">
        <v>306</v>
      </c>
      <c r="E1107" s="28">
        <v>4</v>
      </c>
      <c r="F1107">
        <f xml:space="preserve"> COUNTA(G1107:AJ1107)</f>
        <v>0</v>
      </c>
    </row>
    <row r="1108" spans="1:6" x14ac:dyDescent="0.2">
      <c r="A1108" s="13" t="s">
        <v>114</v>
      </c>
      <c r="B1108" s="13" t="s">
        <v>171</v>
      </c>
      <c r="C1108" s="13">
        <v>1</v>
      </c>
      <c r="D1108" s="28" t="s">
        <v>304</v>
      </c>
      <c r="E1108" s="28">
        <v>5</v>
      </c>
      <c r="F1108">
        <f xml:space="preserve"> COUNTA(G1108:AJ1108)</f>
        <v>0</v>
      </c>
    </row>
    <row r="1109" spans="1:6" x14ac:dyDescent="0.2">
      <c r="A1109" s="13" t="s">
        <v>114</v>
      </c>
      <c r="B1109" s="13" t="s">
        <v>171</v>
      </c>
      <c r="C1109" s="13">
        <v>1</v>
      </c>
      <c r="D1109" s="28" t="s">
        <v>306</v>
      </c>
      <c r="E1109" s="28">
        <v>6</v>
      </c>
      <c r="F1109">
        <f xml:space="preserve"> COUNTA(G1109:AJ1109)</f>
        <v>0</v>
      </c>
    </row>
    <row r="1110" spans="1:6" x14ac:dyDescent="0.2">
      <c r="A1110" s="13" t="s">
        <v>114</v>
      </c>
      <c r="B1110" s="13" t="s">
        <v>171</v>
      </c>
      <c r="C1110" s="13">
        <v>1</v>
      </c>
      <c r="D1110" s="28" t="s">
        <v>306</v>
      </c>
      <c r="E1110" s="28">
        <v>7</v>
      </c>
      <c r="F1110">
        <f xml:space="preserve"> COUNTA(G1110:AJ1110)</f>
        <v>0</v>
      </c>
    </row>
    <row r="1111" spans="1:6" x14ac:dyDescent="0.2">
      <c r="A1111" s="13"/>
      <c r="B1111" s="13"/>
      <c r="C1111" s="13"/>
      <c r="D1111" s="28"/>
      <c r="E1111" s="28"/>
    </row>
    <row r="1112" spans="1:6" x14ac:dyDescent="0.2">
      <c r="A1112" s="13" t="s">
        <v>114</v>
      </c>
      <c r="B1112" s="13" t="s">
        <v>109</v>
      </c>
      <c r="C1112" s="13">
        <v>10</v>
      </c>
      <c r="D1112" s="13">
        <v>0</v>
      </c>
      <c r="E1112" s="13"/>
    </row>
    <row r="1113" spans="1:6" x14ac:dyDescent="0.2">
      <c r="A1113" s="13" t="s">
        <v>114</v>
      </c>
      <c r="B1113" s="13" t="s">
        <v>109</v>
      </c>
      <c r="C1113" s="13">
        <v>1</v>
      </c>
      <c r="D1113" s="28" t="s">
        <v>306</v>
      </c>
      <c r="E1113" s="28">
        <v>1</v>
      </c>
      <c r="F1113">
        <f xml:space="preserve"> COUNTA(G1113:AJ1113)</f>
        <v>0</v>
      </c>
    </row>
    <row r="1114" spans="1:6" x14ac:dyDescent="0.2">
      <c r="A1114" s="13" t="s">
        <v>114</v>
      </c>
      <c r="B1114" s="13" t="s">
        <v>109</v>
      </c>
      <c r="C1114" s="13">
        <v>1</v>
      </c>
      <c r="D1114" s="28" t="s">
        <v>304</v>
      </c>
      <c r="E1114" s="28">
        <v>2</v>
      </c>
      <c r="F1114">
        <f xml:space="preserve"> COUNTA(G1114:AJ1114)</f>
        <v>0</v>
      </c>
    </row>
    <row r="1115" spans="1:6" x14ac:dyDescent="0.2">
      <c r="A1115" s="13" t="s">
        <v>114</v>
      </c>
      <c r="B1115" s="13" t="s">
        <v>109</v>
      </c>
      <c r="C1115" s="13">
        <v>1</v>
      </c>
      <c r="D1115" s="28" t="s">
        <v>305</v>
      </c>
      <c r="E1115" s="28">
        <v>3</v>
      </c>
      <c r="F1115">
        <f xml:space="preserve"> COUNTA(G1115:AJ1115)</f>
        <v>0</v>
      </c>
    </row>
    <row r="1116" spans="1:6" x14ac:dyDescent="0.2">
      <c r="A1116" s="13" t="s">
        <v>114</v>
      </c>
      <c r="B1116" s="13" t="s">
        <v>109</v>
      </c>
      <c r="C1116" s="13">
        <v>1</v>
      </c>
      <c r="D1116" s="28" t="s">
        <v>305</v>
      </c>
      <c r="E1116" s="28">
        <v>4</v>
      </c>
      <c r="F1116">
        <f xml:space="preserve"> COUNTA(G1116:AJ1116)</f>
        <v>0</v>
      </c>
    </row>
    <row r="1117" spans="1:6" x14ac:dyDescent="0.2">
      <c r="A1117" s="13" t="s">
        <v>114</v>
      </c>
      <c r="B1117" s="13" t="s">
        <v>109</v>
      </c>
      <c r="C1117" s="13">
        <v>1</v>
      </c>
      <c r="D1117" s="28" t="s">
        <v>305</v>
      </c>
      <c r="E1117" s="28">
        <v>5</v>
      </c>
      <c r="F1117">
        <f xml:space="preserve"> COUNTA(G1117:AJ1117)</f>
        <v>0</v>
      </c>
    </row>
    <row r="1118" spans="1:6" x14ac:dyDescent="0.2">
      <c r="A1118" s="13" t="s">
        <v>114</v>
      </c>
      <c r="B1118" s="13" t="s">
        <v>109</v>
      </c>
      <c r="C1118" s="13">
        <v>1</v>
      </c>
      <c r="D1118" s="28" t="s">
        <v>304</v>
      </c>
      <c r="E1118" s="28">
        <v>6</v>
      </c>
      <c r="F1118">
        <f xml:space="preserve"> COUNTA(G1118:AJ1118)</f>
        <v>0</v>
      </c>
    </row>
    <row r="1119" spans="1:6" x14ac:dyDescent="0.2">
      <c r="A1119" s="13" t="s">
        <v>114</v>
      </c>
      <c r="B1119" s="13" t="s">
        <v>109</v>
      </c>
      <c r="C1119" s="13">
        <v>1</v>
      </c>
      <c r="D1119" s="28" t="s">
        <v>305</v>
      </c>
      <c r="E1119" s="28">
        <v>7</v>
      </c>
      <c r="F1119">
        <f xml:space="preserve"> COUNTA(G1119:AJ1119)</f>
        <v>0</v>
      </c>
    </row>
    <row r="1120" spans="1:6" x14ac:dyDescent="0.2">
      <c r="A1120" s="13" t="s">
        <v>114</v>
      </c>
      <c r="B1120" s="13" t="s">
        <v>109</v>
      </c>
      <c r="C1120" s="13">
        <v>1</v>
      </c>
      <c r="D1120" s="28" t="s">
        <v>305</v>
      </c>
      <c r="E1120" s="28">
        <v>8</v>
      </c>
      <c r="F1120">
        <f xml:space="preserve"> COUNTA(G1120:AJ1120)</f>
        <v>0</v>
      </c>
    </row>
    <row r="1121" spans="1:6" x14ac:dyDescent="0.2">
      <c r="A1121" s="13" t="s">
        <v>114</v>
      </c>
      <c r="B1121" s="13" t="s">
        <v>109</v>
      </c>
      <c r="C1121" s="13">
        <v>1</v>
      </c>
      <c r="D1121" s="28" t="s">
        <v>305</v>
      </c>
      <c r="E1121" s="28">
        <v>9</v>
      </c>
      <c r="F1121">
        <f xml:space="preserve"> COUNTA(G1121:AJ1121)</f>
        <v>0</v>
      </c>
    </row>
    <row r="1122" spans="1:6" x14ac:dyDescent="0.2">
      <c r="A1122" s="13" t="s">
        <v>114</v>
      </c>
      <c r="B1122" s="13" t="s">
        <v>109</v>
      </c>
      <c r="C1122" s="13">
        <v>1</v>
      </c>
      <c r="D1122" s="28" t="s">
        <v>305</v>
      </c>
      <c r="E1122" s="28">
        <v>10</v>
      </c>
      <c r="F1122">
        <f xml:space="preserve"> COUNTA(G1122:AJ1122)</f>
        <v>0</v>
      </c>
    </row>
    <row r="1123" spans="1:6" x14ac:dyDescent="0.2">
      <c r="A1123" s="13" t="s">
        <v>114</v>
      </c>
      <c r="B1123" s="13" t="s">
        <v>109</v>
      </c>
      <c r="C1123" s="13">
        <v>1</v>
      </c>
      <c r="D1123" s="28" t="s">
        <v>306</v>
      </c>
      <c r="E1123" s="28">
        <v>11</v>
      </c>
      <c r="F1123">
        <f xml:space="preserve"> COUNTA(G1123:AJ1123)</f>
        <v>0</v>
      </c>
    </row>
    <row r="1124" spans="1:6" x14ac:dyDescent="0.2">
      <c r="A1124" s="13" t="s">
        <v>114</v>
      </c>
      <c r="B1124" s="13" t="s">
        <v>109</v>
      </c>
      <c r="C1124" s="13">
        <v>1</v>
      </c>
      <c r="D1124" s="28" t="s">
        <v>305</v>
      </c>
      <c r="E1124" s="28">
        <v>12</v>
      </c>
      <c r="F1124">
        <f xml:space="preserve"> COUNTA(G1124:AJ1124)</f>
        <v>0</v>
      </c>
    </row>
    <row r="1125" spans="1:6" x14ac:dyDescent="0.2">
      <c r="A1125" s="13"/>
      <c r="B1125" s="13"/>
      <c r="C1125" s="13"/>
      <c r="D1125" s="13"/>
      <c r="E1125" s="13"/>
    </row>
    <row r="1126" spans="1:6" x14ac:dyDescent="0.2">
      <c r="A1126" s="13" t="s">
        <v>212</v>
      </c>
      <c r="B1126" s="13" t="s">
        <v>231</v>
      </c>
      <c r="C1126" s="13">
        <v>2</v>
      </c>
      <c r="D1126" s="13">
        <v>1</v>
      </c>
      <c r="E1126" s="13"/>
    </row>
    <row r="1127" spans="1:6" x14ac:dyDescent="0.2">
      <c r="A1127" s="13" t="s">
        <v>212</v>
      </c>
      <c r="B1127" s="13" t="s">
        <v>231</v>
      </c>
      <c r="C1127" s="13">
        <v>1</v>
      </c>
      <c r="D1127" s="28" t="s">
        <v>304</v>
      </c>
      <c r="E1127" s="28">
        <v>1</v>
      </c>
      <c r="F1127">
        <f xml:space="preserve"> COUNTA(G1127:AJ1127)</f>
        <v>0</v>
      </c>
    </row>
    <row r="1128" spans="1:6" x14ac:dyDescent="0.2">
      <c r="A1128" s="13" t="s">
        <v>212</v>
      </c>
      <c r="B1128" s="13" t="s">
        <v>231</v>
      </c>
      <c r="C1128" s="13">
        <v>1</v>
      </c>
      <c r="D1128" s="28" t="s">
        <v>304</v>
      </c>
      <c r="E1128" s="28">
        <v>2</v>
      </c>
      <c r="F1128">
        <f xml:space="preserve"> COUNTA(G1128:AJ1128)</f>
        <v>0</v>
      </c>
    </row>
    <row r="1129" spans="1:6" x14ac:dyDescent="0.2">
      <c r="A1129" s="13" t="s">
        <v>212</v>
      </c>
      <c r="B1129" s="13" t="s">
        <v>231</v>
      </c>
      <c r="C1129" s="13">
        <v>1</v>
      </c>
      <c r="D1129" s="28" t="s">
        <v>304</v>
      </c>
      <c r="E1129" s="28">
        <v>3</v>
      </c>
      <c r="F1129">
        <f xml:space="preserve"> COUNTA(G1129:AJ1129)</f>
        <v>0</v>
      </c>
    </row>
    <row r="1130" spans="1:6" x14ac:dyDescent="0.2">
      <c r="A1130" s="13" t="s">
        <v>212</v>
      </c>
      <c r="B1130" s="13" t="s">
        <v>231</v>
      </c>
      <c r="C1130" s="13">
        <v>1</v>
      </c>
      <c r="D1130" s="28" t="s">
        <v>304</v>
      </c>
      <c r="E1130" s="28">
        <v>4</v>
      </c>
      <c r="F1130">
        <f xml:space="preserve"> COUNTA(G1130:AJ1130)</f>
        <v>0</v>
      </c>
    </row>
    <row r="1131" spans="1:6" x14ac:dyDescent="0.2">
      <c r="A1131" s="13" t="s">
        <v>212</v>
      </c>
      <c r="B1131" s="13" t="s">
        <v>231</v>
      </c>
      <c r="C1131" s="13">
        <v>1</v>
      </c>
      <c r="D1131" s="28" t="s">
        <v>304</v>
      </c>
      <c r="E1131" s="28">
        <v>5</v>
      </c>
      <c r="F1131">
        <f xml:space="preserve"> COUNTA(G1131:AJ1131)</f>
        <v>0</v>
      </c>
    </row>
    <row r="1132" spans="1:6" x14ac:dyDescent="0.2">
      <c r="A1132" s="13" t="s">
        <v>212</v>
      </c>
      <c r="B1132" s="13" t="s">
        <v>231</v>
      </c>
      <c r="C1132" s="13">
        <v>2</v>
      </c>
      <c r="D1132" s="28" t="s">
        <v>304</v>
      </c>
      <c r="E1132" s="28">
        <v>6</v>
      </c>
      <c r="F1132">
        <f xml:space="preserve"> COUNTA(G1132:AJ1132)</f>
        <v>0</v>
      </c>
    </row>
    <row r="1133" spans="1:6" x14ac:dyDescent="0.2">
      <c r="A1133" s="13" t="s">
        <v>212</v>
      </c>
      <c r="B1133" s="13" t="s">
        <v>231</v>
      </c>
      <c r="C1133" s="13">
        <v>2</v>
      </c>
      <c r="D1133" s="28" t="s">
        <v>305</v>
      </c>
      <c r="E1133" s="28">
        <v>7</v>
      </c>
      <c r="F1133">
        <f xml:space="preserve"> COUNTA(G1133:AJ1133)</f>
        <v>0</v>
      </c>
    </row>
    <row r="1134" spans="1:6" x14ac:dyDescent="0.2">
      <c r="A1134" s="13" t="s">
        <v>212</v>
      </c>
      <c r="B1134" s="13" t="s">
        <v>231</v>
      </c>
      <c r="C1134" s="13">
        <v>3</v>
      </c>
      <c r="D1134" s="28" t="s">
        <v>304</v>
      </c>
      <c r="E1134" s="28">
        <v>8</v>
      </c>
      <c r="F1134">
        <f xml:space="preserve"> COUNTA(G1134:AJ1134)</f>
        <v>0</v>
      </c>
    </row>
    <row r="1135" spans="1:6" x14ac:dyDescent="0.2">
      <c r="A1135" s="13" t="s">
        <v>212</v>
      </c>
      <c r="B1135" s="13" t="s">
        <v>231</v>
      </c>
      <c r="C1135" s="13">
        <v>3</v>
      </c>
      <c r="D1135" s="28" t="s">
        <v>304</v>
      </c>
      <c r="E1135" s="28">
        <v>9</v>
      </c>
      <c r="F1135">
        <f xml:space="preserve"> COUNTA(G1135:AJ1135)</f>
        <v>0</v>
      </c>
    </row>
    <row r="1136" spans="1:6" x14ac:dyDescent="0.2">
      <c r="A1136" s="13" t="s">
        <v>212</v>
      </c>
      <c r="B1136" s="13" t="s">
        <v>231</v>
      </c>
      <c r="C1136" s="13">
        <v>3</v>
      </c>
      <c r="D1136" s="28" t="s">
        <v>306</v>
      </c>
      <c r="E1136" s="28">
        <v>10</v>
      </c>
      <c r="F1136">
        <f xml:space="preserve"> COUNTA(G1136:AJ1136)</f>
        <v>0</v>
      </c>
    </row>
    <row r="1137" spans="1:6" x14ac:dyDescent="0.2">
      <c r="A1137" s="13" t="s">
        <v>212</v>
      </c>
      <c r="B1137" s="13" t="s">
        <v>231</v>
      </c>
      <c r="C1137" s="13">
        <v>3</v>
      </c>
      <c r="D1137" s="28" t="s">
        <v>305</v>
      </c>
      <c r="E1137" s="28">
        <v>11</v>
      </c>
      <c r="F1137">
        <f xml:space="preserve"> COUNTA(G1137:AJ1137)</f>
        <v>0</v>
      </c>
    </row>
    <row r="1138" spans="1:6" x14ac:dyDescent="0.2">
      <c r="A1138" s="13" t="s">
        <v>212</v>
      </c>
      <c r="B1138" s="13" t="s">
        <v>231</v>
      </c>
      <c r="C1138" s="13">
        <v>3</v>
      </c>
      <c r="D1138" s="28" t="s">
        <v>304</v>
      </c>
      <c r="E1138" s="28">
        <v>12</v>
      </c>
      <c r="F1138">
        <f xml:space="preserve"> COUNTA(G1138:AJ1138)</f>
        <v>0</v>
      </c>
    </row>
    <row r="1139" spans="1:6" x14ac:dyDescent="0.2">
      <c r="A1139" s="13" t="s">
        <v>212</v>
      </c>
      <c r="B1139" s="13" t="s">
        <v>231</v>
      </c>
      <c r="C1139" s="13">
        <v>3</v>
      </c>
      <c r="D1139" s="28" t="s">
        <v>304</v>
      </c>
      <c r="E1139" s="28">
        <v>13</v>
      </c>
      <c r="F1139">
        <f xml:space="preserve"> COUNTA(G1139:AJ1139)</f>
        <v>0</v>
      </c>
    </row>
    <row r="1140" spans="1:6" x14ac:dyDescent="0.2">
      <c r="A1140" s="13" t="s">
        <v>212</v>
      </c>
      <c r="B1140" s="13" t="s">
        <v>231</v>
      </c>
      <c r="C1140" s="13">
        <v>3</v>
      </c>
      <c r="D1140" s="28" t="s">
        <v>305</v>
      </c>
      <c r="E1140" s="28">
        <v>14</v>
      </c>
      <c r="F1140">
        <f xml:space="preserve"> COUNTA(G1140:AJ1140)</f>
        <v>0</v>
      </c>
    </row>
    <row r="1141" spans="1:6" x14ac:dyDescent="0.2">
      <c r="A1141" s="13"/>
      <c r="B1141" s="13"/>
      <c r="C1141" s="13"/>
      <c r="D1141" s="13"/>
      <c r="E1141" s="13"/>
    </row>
    <row r="1142" spans="1:6" x14ac:dyDescent="0.2">
      <c r="A1142" s="13" t="s">
        <v>212</v>
      </c>
      <c r="B1142" s="13" t="s">
        <v>241</v>
      </c>
      <c r="C1142" s="13">
        <v>0</v>
      </c>
      <c r="D1142" s="13">
        <v>2</v>
      </c>
      <c r="E1142" s="13"/>
    </row>
    <row r="1143" spans="1:6" x14ac:dyDescent="0.2">
      <c r="A1143" s="13" t="s">
        <v>212</v>
      </c>
      <c r="B1143" s="13" t="s">
        <v>241</v>
      </c>
      <c r="C1143" s="13">
        <v>2</v>
      </c>
      <c r="D1143" s="28" t="s">
        <v>304</v>
      </c>
      <c r="E1143" s="28">
        <v>1</v>
      </c>
      <c r="F1143">
        <f xml:space="preserve"> COUNTA(G1143:AJ1143)</f>
        <v>0</v>
      </c>
    </row>
    <row r="1144" spans="1:6" x14ac:dyDescent="0.2">
      <c r="A1144" s="13" t="s">
        <v>212</v>
      </c>
      <c r="B1144" s="13" t="s">
        <v>241</v>
      </c>
      <c r="C1144" s="13">
        <v>2</v>
      </c>
      <c r="D1144" s="28" t="s">
        <v>305</v>
      </c>
      <c r="E1144" s="28">
        <v>2</v>
      </c>
      <c r="F1144">
        <f xml:space="preserve"> COUNTA(G1144:AJ1144)</f>
        <v>0</v>
      </c>
    </row>
    <row r="1145" spans="1:6" x14ac:dyDescent="0.2">
      <c r="A1145" s="13" t="s">
        <v>212</v>
      </c>
      <c r="B1145" s="13" t="s">
        <v>241</v>
      </c>
      <c r="C1145" s="13">
        <v>2</v>
      </c>
      <c r="D1145" s="28" t="s">
        <v>305</v>
      </c>
      <c r="E1145" s="28">
        <v>3</v>
      </c>
      <c r="F1145">
        <f xml:space="preserve"> COUNTA(G1145:AJ1145)</f>
        <v>0</v>
      </c>
    </row>
    <row r="1146" spans="1:6" x14ac:dyDescent="0.2">
      <c r="A1146" s="13" t="s">
        <v>212</v>
      </c>
      <c r="B1146" s="13" t="s">
        <v>241</v>
      </c>
      <c r="C1146" s="13">
        <v>2</v>
      </c>
      <c r="D1146" s="28" t="s">
        <v>305</v>
      </c>
      <c r="E1146" s="28">
        <v>4</v>
      </c>
      <c r="F1146">
        <f xml:space="preserve"> COUNTA(G1146:AJ1146)</f>
        <v>0</v>
      </c>
    </row>
    <row r="1147" spans="1:6" x14ac:dyDescent="0.2">
      <c r="A1147" s="13" t="s">
        <v>212</v>
      </c>
      <c r="B1147" s="13" t="s">
        <v>241</v>
      </c>
      <c r="C1147" s="13">
        <v>2</v>
      </c>
      <c r="D1147" s="28" t="s">
        <v>305</v>
      </c>
      <c r="E1147" s="28">
        <v>5</v>
      </c>
      <c r="F1147">
        <f xml:space="preserve"> COUNTA(G1147:AJ1147)</f>
        <v>0</v>
      </c>
    </row>
    <row r="1148" spans="1:6" x14ac:dyDescent="0.2">
      <c r="A1148" s="13" t="s">
        <v>212</v>
      </c>
      <c r="B1148" s="13" t="s">
        <v>241</v>
      </c>
      <c r="C1148" s="13">
        <v>2</v>
      </c>
      <c r="D1148" s="28" t="s">
        <v>305</v>
      </c>
      <c r="E1148" s="28">
        <v>6</v>
      </c>
      <c r="F1148">
        <f xml:space="preserve"> COUNTA(G1148:AJ1148)</f>
        <v>0</v>
      </c>
    </row>
    <row r="1149" spans="1:6" x14ac:dyDescent="0.2">
      <c r="A1149" s="13" t="s">
        <v>212</v>
      </c>
      <c r="B1149" s="13" t="s">
        <v>241</v>
      </c>
      <c r="C1149" s="13">
        <v>2</v>
      </c>
      <c r="D1149" s="28" t="s">
        <v>304</v>
      </c>
      <c r="E1149" s="28">
        <v>7</v>
      </c>
      <c r="F1149">
        <f xml:space="preserve"> COUNTA(G1149:AJ1149)</f>
        <v>0</v>
      </c>
    </row>
    <row r="1150" spans="1:6" x14ac:dyDescent="0.2">
      <c r="A1150" s="13" t="s">
        <v>212</v>
      </c>
      <c r="B1150" s="13" t="s">
        <v>241</v>
      </c>
      <c r="C1150" s="13">
        <v>2</v>
      </c>
      <c r="D1150" s="28" t="s">
        <v>304</v>
      </c>
      <c r="E1150" s="28">
        <v>8</v>
      </c>
      <c r="F1150">
        <f xml:space="preserve"> COUNTA(G1150:AJ1150)</f>
        <v>0</v>
      </c>
    </row>
    <row r="1151" spans="1:6" x14ac:dyDescent="0.2">
      <c r="A1151" s="13" t="s">
        <v>212</v>
      </c>
      <c r="B1151" s="13" t="s">
        <v>241</v>
      </c>
      <c r="C1151" s="13">
        <v>2</v>
      </c>
      <c r="D1151" s="28" t="s">
        <v>304</v>
      </c>
      <c r="E1151" s="28">
        <v>9</v>
      </c>
      <c r="F1151">
        <f xml:space="preserve"> COUNTA(G1151:AJ1151)</f>
        <v>0</v>
      </c>
    </row>
    <row r="1152" spans="1:6" x14ac:dyDescent="0.2">
      <c r="A1152" s="13" t="s">
        <v>212</v>
      </c>
      <c r="B1152" s="13" t="s">
        <v>241</v>
      </c>
      <c r="C1152" s="13">
        <v>3</v>
      </c>
      <c r="D1152" s="28" t="s">
        <v>305</v>
      </c>
      <c r="E1152" s="28">
        <v>10</v>
      </c>
      <c r="F1152">
        <f xml:space="preserve"> COUNTA(G1152:AJ1152)</f>
        <v>0</v>
      </c>
    </row>
    <row r="1153" spans="1:6" x14ac:dyDescent="0.2">
      <c r="A1153" s="13" t="s">
        <v>212</v>
      </c>
      <c r="B1153" s="13" t="s">
        <v>241</v>
      </c>
      <c r="C1153" s="13">
        <v>3</v>
      </c>
      <c r="D1153" s="28" t="s">
        <v>304</v>
      </c>
      <c r="E1153" s="28">
        <v>11</v>
      </c>
      <c r="F1153">
        <f xml:space="preserve"> COUNTA(G1153:AJ1153)</f>
        <v>0</v>
      </c>
    </row>
    <row r="1154" spans="1:6" x14ac:dyDescent="0.2">
      <c r="A1154" s="13" t="s">
        <v>212</v>
      </c>
      <c r="B1154" s="13" t="s">
        <v>241</v>
      </c>
      <c r="C1154" s="13">
        <v>3</v>
      </c>
      <c r="D1154" s="28" t="s">
        <v>305</v>
      </c>
      <c r="E1154" s="28">
        <v>12</v>
      </c>
      <c r="F1154">
        <f xml:space="preserve"> COUNTA(G1154:AJ1154)</f>
        <v>0</v>
      </c>
    </row>
    <row r="1155" spans="1:6" x14ac:dyDescent="0.2">
      <c r="A1155" s="13" t="s">
        <v>212</v>
      </c>
      <c r="B1155" s="13" t="s">
        <v>241</v>
      </c>
      <c r="C1155" s="13">
        <v>3</v>
      </c>
      <c r="D1155" s="28" t="s">
        <v>305</v>
      </c>
      <c r="E1155" s="28">
        <v>13</v>
      </c>
      <c r="F1155">
        <f xml:space="preserve"> COUNTA(G1155:AJ1155)</f>
        <v>0</v>
      </c>
    </row>
    <row r="1156" spans="1:6" x14ac:dyDescent="0.2">
      <c r="A1156" s="13" t="s">
        <v>212</v>
      </c>
      <c r="B1156" s="13" t="s">
        <v>241</v>
      </c>
      <c r="C1156" s="13">
        <v>3</v>
      </c>
      <c r="D1156" s="28" t="s">
        <v>304</v>
      </c>
      <c r="E1156" s="28">
        <v>14</v>
      </c>
      <c r="F1156">
        <f xml:space="preserve"> COUNTA(G1156:AJ1156)</f>
        <v>0</v>
      </c>
    </row>
    <row r="1157" spans="1:6" x14ac:dyDescent="0.2">
      <c r="A1157" s="13" t="s">
        <v>212</v>
      </c>
      <c r="B1157" s="13" t="s">
        <v>241</v>
      </c>
      <c r="C1157" s="13">
        <v>3</v>
      </c>
      <c r="D1157" s="28" t="s">
        <v>305</v>
      </c>
      <c r="E1157" s="28">
        <v>15</v>
      </c>
      <c r="F1157">
        <f xml:space="preserve"> COUNTA(G1157:AJ1157)</f>
        <v>0</v>
      </c>
    </row>
    <row r="1158" spans="1:6" x14ac:dyDescent="0.2">
      <c r="A1158" s="13" t="s">
        <v>212</v>
      </c>
      <c r="B1158" s="13" t="s">
        <v>241</v>
      </c>
      <c r="C1158" s="13">
        <v>3</v>
      </c>
      <c r="D1158" s="28" t="s">
        <v>305</v>
      </c>
      <c r="E1158" s="28">
        <v>16</v>
      </c>
      <c r="F1158">
        <f xml:space="preserve"> COUNTA(G1158:AJ1158)</f>
        <v>0</v>
      </c>
    </row>
    <row r="1159" spans="1:6" x14ac:dyDescent="0.2">
      <c r="A1159" s="13" t="s">
        <v>212</v>
      </c>
      <c r="B1159" s="13" t="s">
        <v>241</v>
      </c>
      <c r="C1159" s="13">
        <v>3</v>
      </c>
      <c r="D1159" s="28" t="s">
        <v>305</v>
      </c>
      <c r="E1159" s="28">
        <v>17</v>
      </c>
      <c r="F1159">
        <f xml:space="preserve"> COUNTA(G1159:AJ1159)</f>
        <v>0</v>
      </c>
    </row>
    <row r="1160" spans="1:6" x14ac:dyDescent="0.2">
      <c r="A1160" s="13" t="s">
        <v>212</v>
      </c>
      <c r="B1160" s="13" t="s">
        <v>241</v>
      </c>
      <c r="C1160" s="13">
        <v>3</v>
      </c>
      <c r="D1160" s="28" t="s">
        <v>306</v>
      </c>
      <c r="E1160" s="28">
        <v>18</v>
      </c>
      <c r="F1160">
        <f xml:space="preserve"> COUNTA(G1160:AJ1160)</f>
        <v>0</v>
      </c>
    </row>
    <row r="1161" spans="1:6" x14ac:dyDescent="0.2">
      <c r="A1161" s="13" t="s">
        <v>212</v>
      </c>
      <c r="B1161" s="13" t="s">
        <v>241</v>
      </c>
      <c r="C1161" s="13">
        <v>3</v>
      </c>
      <c r="D1161" s="28" t="s">
        <v>304</v>
      </c>
      <c r="E1161" s="28">
        <v>19</v>
      </c>
      <c r="F1161">
        <f xml:space="preserve"> COUNTA(G1161:AJ1161)</f>
        <v>0</v>
      </c>
    </row>
    <row r="1162" spans="1:6" x14ac:dyDescent="0.2">
      <c r="A1162" s="13" t="s">
        <v>212</v>
      </c>
      <c r="B1162" s="13" t="s">
        <v>241</v>
      </c>
      <c r="C1162" s="13">
        <v>3</v>
      </c>
      <c r="D1162" s="28" t="s">
        <v>305</v>
      </c>
      <c r="E1162" s="28">
        <v>20</v>
      </c>
      <c r="F1162">
        <f xml:space="preserve"> COUNTA(G1162:AJ1162)</f>
        <v>0</v>
      </c>
    </row>
    <row r="1163" spans="1:6" x14ac:dyDescent="0.2">
      <c r="A1163" s="13" t="s">
        <v>212</v>
      </c>
      <c r="B1163" s="13" t="s">
        <v>241</v>
      </c>
      <c r="C1163" s="13">
        <v>3</v>
      </c>
      <c r="D1163" s="28" t="s">
        <v>305</v>
      </c>
      <c r="E1163" s="28">
        <v>21</v>
      </c>
      <c r="F1163">
        <f xml:space="preserve"> COUNTA(G1163:AJ1163)</f>
        <v>0</v>
      </c>
    </row>
    <row r="1164" spans="1:6" x14ac:dyDescent="0.2">
      <c r="A1164" s="13" t="s">
        <v>212</v>
      </c>
      <c r="B1164" s="13" t="s">
        <v>241</v>
      </c>
      <c r="C1164" s="13">
        <v>3</v>
      </c>
      <c r="D1164" s="28" t="s">
        <v>305</v>
      </c>
      <c r="E1164" s="28">
        <v>22</v>
      </c>
      <c r="F1164">
        <f xml:space="preserve"> COUNTA(G1164:AJ1164)</f>
        <v>0</v>
      </c>
    </row>
    <row r="1165" spans="1:6" x14ac:dyDescent="0.2">
      <c r="A1165" s="13" t="s">
        <v>212</v>
      </c>
      <c r="B1165" s="13" t="s">
        <v>241</v>
      </c>
      <c r="C1165" s="13">
        <v>3</v>
      </c>
      <c r="D1165" s="28" t="s">
        <v>305</v>
      </c>
      <c r="E1165" s="28">
        <v>23</v>
      </c>
      <c r="F1165">
        <f xml:space="preserve"> COUNTA(G1165:AJ1165)</f>
        <v>0</v>
      </c>
    </row>
    <row r="1166" spans="1:6" x14ac:dyDescent="0.2">
      <c r="A1166" s="13" t="s">
        <v>212</v>
      </c>
      <c r="B1166" s="13" t="s">
        <v>241</v>
      </c>
      <c r="C1166" s="13">
        <v>3</v>
      </c>
      <c r="D1166" s="28" t="s">
        <v>305</v>
      </c>
      <c r="E1166" s="28">
        <v>24</v>
      </c>
      <c r="F1166">
        <f xml:space="preserve"> COUNTA(G1166:AJ1166)</f>
        <v>0</v>
      </c>
    </row>
    <row r="1167" spans="1:6" x14ac:dyDescent="0.2">
      <c r="A1167" s="13" t="s">
        <v>212</v>
      </c>
      <c r="B1167" s="13" t="s">
        <v>241</v>
      </c>
      <c r="C1167" s="13">
        <v>3</v>
      </c>
      <c r="D1167" s="28" t="s">
        <v>305</v>
      </c>
      <c r="E1167" s="28">
        <v>25</v>
      </c>
      <c r="F1167">
        <f xml:space="preserve"> COUNTA(G1167:AJ1167)</f>
        <v>0</v>
      </c>
    </row>
    <row r="1168" spans="1:6" x14ac:dyDescent="0.2">
      <c r="A1168" s="13"/>
      <c r="B1168" s="13"/>
      <c r="C1168" s="13"/>
      <c r="D1168" s="11"/>
      <c r="E1168" s="13"/>
    </row>
    <row r="1169" spans="1:6" x14ac:dyDescent="0.2">
      <c r="A1169" s="13" t="s">
        <v>212</v>
      </c>
      <c r="B1169" s="13" t="s">
        <v>255</v>
      </c>
      <c r="C1169" s="13">
        <v>0</v>
      </c>
      <c r="D1169" s="11">
        <v>2</v>
      </c>
      <c r="E1169" s="13"/>
    </row>
    <row r="1170" spans="1:6" x14ac:dyDescent="0.2">
      <c r="A1170" s="13" t="s">
        <v>212</v>
      </c>
      <c r="B1170" s="13" t="s">
        <v>255</v>
      </c>
      <c r="C1170" s="13">
        <v>2</v>
      </c>
      <c r="D1170" s="28" t="s">
        <v>304</v>
      </c>
      <c r="E1170" s="28">
        <v>1</v>
      </c>
      <c r="F1170">
        <f xml:space="preserve"> COUNTA(G1170:AJ1170)</f>
        <v>0</v>
      </c>
    </row>
    <row r="1171" spans="1:6" x14ac:dyDescent="0.2">
      <c r="A1171" s="13" t="s">
        <v>212</v>
      </c>
      <c r="B1171" s="13" t="s">
        <v>255</v>
      </c>
      <c r="C1171" s="13">
        <v>2</v>
      </c>
      <c r="D1171" s="28" t="s">
        <v>304</v>
      </c>
      <c r="E1171" s="28">
        <v>2</v>
      </c>
      <c r="F1171">
        <f xml:space="preserve"> COUNTA(G1171:AJ1171)</f>
        <v>0</v>
      </c>
    </row>
    <row r="1172" spans="1:6" x14ac:dyDescent="0.2">
      <c r="A1172" s="13" t="s">
        <v>212</v>
      </c>
      <c r="B1172" s="13" t="s">
        <v>255</v>
      </c>
      <c r="C1172" s="13">
        <v>2</v>
      </c>
      <c r="D1172" s="28" t="s">
        <v>305</v>
      </c>
      <c r="E1172" s="28">
        <v>3</v>
      </c>
      <c r="F1172">
        <f xml:space="preserve"> COUNTA(G1172:AJ1172)</f>
        <v>0</v>
      </c>
    </row>
    <row r="1173" spans="1:6" x14ac:dyDescent="0.2">
      <c r="A1173" s="13" t="s">
        <v>212</v>
      </c>
      <c r="B1173" s="13" t="s">
        <v>255</v>
      </c>
      <c r="C1173" s="13">
        <v>2</v>
      </c>
      <c r="D1173" s="28" t="s">
        <v>304</v>
      </c>
      <c r="E1173" s="28">
        <v>4</v>
      </c>
      <c r="F1173">
        <f xml:space="preserve"> COUNTA(G1173:AJ1173)</f>
        <v>0</v>
      </c>
    </row>
    <row r="1174" spans="1:6" x14ac:dyDescent="0.2">
      <c r="A1174" s="13" t="s">
        <v>212</v>
      </c>
      <c r="B1174" s="13" t="s">
        <v>255</v>
      </c>
      <c r="C1174" s="13">
        <v>2</v>
      </c>
      <c r="D1174" s="28" t="s">
        <v>304</v>
      </c>
      <c r="E1174" s="28">
        <v>5</v>
      </c>
      <c r="F1174">
        <f xml:space="preserve"> COUNTA(G1174:AJ1174)</f>
        <v>0</v>
      </c>
    </row>
    <row r="1175" spans="1:6" x14ac:dyDescent="0.2">
      <c r="A1175" s="13" t="s">
        <v>212</v>
      </c>
      <c r="B1175" s="13" t="s">
        <v>255</v>
      </c>
      <c r="C1175" s="13">
        <v>2</v>
      </c>
      <c r="D1175" s="28" t="s">
        <v>305</v>
      </c>
      <c r="E1175" s="28">
        <v>6</v>
      </c>
      <c r="F1175">
        <f xml:space="preserve"> COUNTA(G1175:AJ1175)</f>
        <v>0</v>
      </c>
    </row>
    <row r="1176" spans="1:6" x14ac:dyDescent="0.2">
      <c r="A1176" s="13"/>
      <c r="B1176" s="13"/>
      <c r="C1176" s="13"/>
      <c r="D1176" s="13"/>
      <c r="E1176" s="13"/>
    </row>
    <row r="1177" spans="1:6" x14ac:dyDescent="0.2">
      <c r="A1177" s="13" t="s">
        <v>212</v>
      </c>
      <c r="B1177" s="13" t="s">
        <v>127</v>
      </c>
      <c r="C1177" s="13">
        <v>1</v>
      </c>
      <c r="D1177" s="13">
        <v>3</v>
      </c>
      <c r="E1177" s="13"/>
    </row>
    <row r="1178" spans="1:6" x14ac:dyDescent="0.2">
      <c r="A1178" s="13" t="s">
        <v>212</v>
      </c>
      <c r="B1178" s="13" t="s">
        <v>127</v>
      </c>
      <c r="C1178" s="13">
        <v>1</v>
      </c>
      <c r="D1178" s="28" t="s">
        <v>304</v>
      </c>
      <c r="E1178" s="28">
        <v>1</v>
      </c>
      <c r="F1178">
        <f xml:space="preserve"> COUNTA(G1178:AJ1178)</f>
        <v>0</v>
      </c>
    </row>
    <row r="1179" spans="1:6" x14ac:dyDescent="0.2">
      <c r="A1179" s="13" t="s">
        <v>212</v>
      </c>
      <c r="B1179" s="13" t="s">
        <v>127</v>
      </c>
      <c r="C1179" s="13">
        <v>1</v>
      </c>
      <c r="D1179" s="28" t="s">
        <v>304</v>
      </c>
      <c r="E1179" s="28">
        <v>2</v>
      </c>
      <c r="F1179">
        <f xml:space="preserve"> COUNTA(G1179:AJ1179)</f>
        <v>0</v>
      </c>
    </row>
    <row r="1180" spans="1:6" x14ac:dyDescent="0.2">
      <c r="A1180" s="13" t="s">
        <v>212</v>
      </c>
      <c r="B1180" s="13" t="s">
        <v>127</v>
      </c>
      <c r="C1180" s="13">
        <v>1</v>
      </c>
      <c r="D1180" s="28" t="s">
        <v>304</v>
      </c>
      <c r="E1180" s="28">
        <v>3</v>
      </c>
      <c r="F1180">
        <f xml:space="preserve"> COUNTA(G1180:AJ1180)</f>
        <v>0</v>
      </c>
    </row>
    <row r="1181" spans="1:6" x14ac:dyDescent="0.2">
      <c r="A1181" s="13" t="s">
        <v>212</v>
      </c>
      <c r="B1181" s="13" t="s">
        <v>127</v>
      </c>
      <c r="C1181" s="13">
        <v>2</v>
      </c>
      <c r="D1181" s="28" t="s">
        <v>304</v>
      </c>
      <c r="E1181" s="28">
        <v>4</v>
      </c>
      <c r="F1181">
        <f xml:space="preserve"> COUNTA(G1181:AJ1181)</f>
        <v>0</v>
      </c>
    </row>
    <row r="1182" spans="1:6" x14ac:dyDescent="0.2">
      <c r="A1182" s="13" t="s">
        <v>212</v>
      </c>
      <c r="B1182" s="13" t="s">
        <v>127</v>
      </c>
      <c r="C1182" s="13">
        <v>2</v>
      </c>
      <c r="D1182" s="28" t="s">
        <v>304</v>
      </c>
      <c r="E1182" s="28">
        <v>5</v>
      </c>
      <c r="F1182">
        <f xml:space="preserve"> COUNTA(G1182:AJ1182)</f>
        <v>0</v>
      </c>
    </row>
    <row r="1183" spans="1:6" x14ac:dyDescent="0.2">
      <c r="A1183" s="13" t="s">
        <v>212</v>
      </c>
      <c r="B1183" s="13" t="s">
        <v>127</v>
      </c>
      <c r="C1183" s="13">
        <v>2</v>
      </c>
      <c r="D1183" s="28" t="s">
        <v>305</v>
      </c>
      <c r="E1183" s="28">
        <v>6</v>
      </c>
      <c r="F1183">
        <f xml:space="preserve"> COUNTA(G1183:AJ1183)</f>
        <v>0</v>
      </c>
    </row>
    <row r="1184" spans="1:6" x14ac:dyDescent="0.2">
      <c r="A1184" s="13" t="s">
        <v>212</v>
      </c>
      <c r="B1184" s="13" t="s">
        <v>127</v>
      </c>
      <c r="C1184" s="13">
        <v>2</v>
      </c>
      <c r="D1184" s="28" t="s">
        <v>305</v>
      </c>
      <c r="E1184" s="28">
        <v>7</v>
      </c>
      <c r="F1184">
        <f xml:space="preserve"> COUNTA(G1184:AJ1184)</f>
        <v>0</v>
      </c>
    </row>
    <row r="1185" spans="1:6" x14ac:dyDescent="0.2">
      <c r="A1185" s="13" t="s">
        <v>212</v>
      </c>
      <c r="B1185" s="13" t="s">
        <v>127</v>
      </c>
      <c r="C1185" s="13">
        <v>3</v>
      </c>
      <c r="D1185" s="28" t="s">
        <v>305</v>
      </c>
      <c r="E1185" s="28">
        <v>8</v>
      </c>
      <c r="F1185">
        <f xml:space="preserve"> COUNTA(G1185:AJ1185)</f>
        <v>0</v>
      </c>
    </row>
    <row r="1186" spans="1:6" x14ac:dyDescent="0.2">
      <c r="A1186" s="13" t="s">
        <v>212</v>
      </c>
      <c r="B1186" s="13" t="s">
        <v>127</v>
      </c>
      <c r="C1186" s="13">
        <v>3</v>
      </c>
      <c r="D1186" s="28" t="s">
        <v>304</v>
      </c>
      <c r="E1186" s="28">
        <v>9</v>
      </c>
      <c r="F1186">
        <f xml:space="preserve"> COUNTA(G1186:AJ1186)</f>
        <v>0</v>
      </c>
    </row>
    <row r="1187" spans="1:6" x14ac:dyDescent="0.2">
      <c r="A1187" s="13" t="s">
        <v>212</v>
      </c>
      <c r="B1187" s="13" t="s">
        <v>127</v>
      </c>
      <c r="C1187" s="13">
        <v>3</v>
      </c>
      <c r="D1187" s="28" t="s">
        <v>305</v>
      </c>
      <c r="E1187" s="28">
        <v>10</v>
      </c>
      <c r="F1187">
        <f xml:space="preserve"> COUNTA(G1187:AJ1187)</f>
        <v>0</v>
      </c>
    </row>
    <row r="1188" spans="1:6" x14ac:dyDescent="0.2">
      <c r="A1188" s="13" t="s">
        <v>212</v>
      </c>
      <c r="B1188" s="13" t="s">
        <v>127</v>
      </c>
      <c r="C1188" s="13">
        <v>3</v>
      </c>
      <c r="D1188" s="28" t="s">
        <v>305</v>
      </c>
      <c r="E1188" s="28">
        <v>11</v>
      </c>
      <c r="F1188">
        <f xml:space="preserve"> COUNTA(G1188:AJ1188)</f>
        <v>0</v>
      </c>
    </row>
    <row r="1189" spans="1:6" x14ac:dyDescent="0.2">
      <c r="A1189" s="13" t="s">
        <v>212</v>
      </c>
      <c r="B1189" s="13" t="s">
        <v>127</v>
      </c>
      <c r="C1189" s="13">
        <v>3</v>
      </c>
      <c r="D1189" s="28" t="s">
        <v>305</v>
      </c>
      <c r="E1189" s="28">
        <v>12</v>
      </c>
      <c r="F1189">
        <f xml:space="preserve"> COUNTA(G1189:AJ1189)</f>
        <v>0</v>
      </c>
    </row>
    <row r="1190" spans="1:6" x14ac:dyDescent="0.2">
      <c r="A1190" s="13" t="s">
        <v>212</v>
      </c>
      <c r="B1190" s="13" t="s">
        <v>127</v>
      </c>
      <c r="C1190" s="13">
        <v>3</v>
      </c>
      <c r="D1190" s="28" t="s">
        <v>304</v>
      </c>
      <c r="E1190" s="28">
        <v>13</v>
      </c>
      <c r="F1190">
        <f xml:space="preserve"> COUNTA(G1190:AJ1190)</f>
        <v>0</v>
      </c>
    </row>
    <row r="1191" spans="1:6" x14ac:dyDescent="0.2">
      <c r="A1191" s="13"/>
      <c r="B1191" s="13"/>
      <c r="C1191" s="13"/>
      <c r="D1191" s="13"/>
      <c r="E1191" s="13"/>
    </row>
    <row r="1192" spans="1:6" x14ac:dyDescent="0.2">
      <c r="A1192" s="13" t="s">
        <v>212</v>
      </c>
      <c r="B1192" s="13" t="s">
        <v>49</v>
      </c>
      <c r="C1192" s="13">
        <v>3</v>
      </c>
      <c r="D1192" s="13">
        <v>5</v>
      </c>
      <c r="E1192" s="13"/>
    </row>
    <row r="1193" spans="1:6" x14ac:dyDescent="0.2">
      <c r="A1193" s="13" t="s">
        <v>212</v>
      </c>
      <c r="B1193" s="13" t="s">
        <v>49</v>
      </c>
      <c r="C1193" s="13">
        <v>1</v>
      </c>
      <c r="D1193" s="28" t="s">
        <v>304</v>
      </c>
      <c r="E1193" s="28">
        <v>1</v>
      </c>
      <c r="F1193">
        <f xml:space="preserve"> COUNTA(G1193:AJ1193)</f>
        <v>0</v>
      </c>
    </row>
    <row r="1194" spans="1:6" x14ac:dyDescent="0.2">
      <c r="A1194" s="13" t="s">
        <v>212</v>
      </c>
      <c r="B1194" s="13" t="s">
        <v>49</v>
      </c>
      <c r="C1194" s="13">
        <v>1</v>
      </c>
      <c r="D1194" s="28" t="s">
        <v>305</v>
      </c>
      <c r="E1194" s="28">
        <v>2</v>
      </c>
      <c r="F1194">
        <f xml:space="preserve"> COUNTA(G1194:AJ1194)</f>
        <v>0</v>
      </c>
    </row>
    <row r="1195" spans="1:6" x14ac:dyDescent="0.2">
      <c r="A1195" s="13" t="s">
        <v>212</v>
      </c>
      <c r="B1195" s="13" t="s">
        <v>49</v>
      </c>
      <c r="C1195" s="13">
        <v>1</v>
      </c>
      <c r="D1195" s="28" t="s">
        <v>305</v>
      </c>
      <c r="E1195" s="28">
        <v>3</v>
      </c>
      <c r="F1195">
        <f xml:space="preserve"> COUNTA(G1195:AJ1195)</f>
        <v>0</v>
      </c>
    </row>
    <row r="1196" spans="1:6" x14ac:dyDescent="0.2">
      <c r="A1196" s="13" t="s">
        <v>212</v>
      </c>
      <c r="B1196" s="13" t="s">
        <v>49</v>
      </c>
      <c r="C1196" s="13">
        <v>1</v>
      </c>
      <c r="D1196" s="28" t="s">
        <v>304</v>
      </c>
      <c r="E1196" s="28">
        <v>4</v>
      </c>
      <c r="F1196">
        <f xml:space="preserve"> COUNTA(G1196:AJ1196)</f>
        <v>0</v>
      </c>
    </row>
    <row r="1197" spans="1:6" x14ac:dyDescent="0.2">
      <c r="A1197" s="13" t="s">
        <v>212</v>
      </c>
      <c r="B1197" s="13" t="s">
        <v>49</v>
      </c>
      <c r="C1197" s="13">
        <v>2</v>
      </c>
      <c r="D1197" s="28" t="s">
        <v>305</v>
      </c>
      <c r="E1197" s="28">
        <v>5</v>
      </c>
      <c r="F1197">
        <f xml:space="preserve"> COUNTA(G1197:AJ1197)</f>
        <v>0</v>
      </c>
    </row>
    <row r="1198" spans="1:6" x14ac:dyDescent="0.2">
      <c r="A1198" s="13" t="s">
        <v>212</v>
      </c>
      <c r="B1198" s="13" t="s">
        <v>49</v>
      </c>
      <c r="C1198" s="13">
        <v>2</v>
      </c>
      <c r="D1198" s="28" t="s">
        <v>305</v>
      </c>
      <c r="E1198" s="28">
        <v>6</v>
      </c>
      <c r="F1198">
        <f xml:space="preserve"> COUNTA(G1198:AJ1198)</f>
        <v>0</v>
      </c>
    </row>
    <row r="1199" spans="1:6" x14ac:dyDescent="0.2">
      <c r="A1199" s="13" t="s">
        <v>212</v>
      </c>
      <c r="B1199" s="13" t="s">
        <v>49</v>
      </c>
      <c r="C1199" s="13">
        <v>2</v>
      </c>
      <c r="D1199" s="28" t="s">
        <v>306</v>
      </c>
      <c r="E1199" s="28">
        <v>7</v>
      </c>
      <c r="F1199">
        <f xml:space="preserve"> COUNTA(G1199:AJ1199)</f>
        <v>0</v>
      </c>
    </row>
    <row r="1200" spans="1:6" x14ac:dyDescent="0.2">
      <c r="A1200" s="13" t="s">
        <v>212</v>
      </c>
      <c r="B1200" s="13" t="s">
        <v>49</v>
      </c>
      <c r="C1200" s="13">
        <v>2</v>
      </c>
      <c r="D1200" s="28" t="s">
        <v>304</v>
      </c>
      <c r="E1200" s="28">
        <v>8</v>
      </c>
      <c r="F1200">
        <f xml:space="preserve"> COUNTA(G1200:AJ1200)</f>
        <v>0</v>
      </c>
    </row>
    <row r="1201" spans="1:6" x14ac:dyDescent="0.2">
      <c r="A1201" s="13" t="s">
        <v>212</v>
      </c>
      <c r="B1201" s="13" t="s">
        <v>49</v>
      </c>
      <c r="C1201" s="13">
        <v>2</v>
      </c>
      <c r="D1201" s="28" t="s">
        <v>304</v>
      </c>
      <c r="E1201" s="28">
        <v>9</v>
      </c>
      <c r="F1201">
        <f xml:space="preserve"> COUNTA(G1201:AJ1201)</f>
        <v>0</v>
      </c>
    </row>
    <row r="1202" spans="1:6" x14ac:dyDescent="0.2">
      <c r="A1202" s="13" t="s">
        <v>212</v>
      </c>
      <c r="B1202" s="13" t="s">
        <v>49</v>
      </c>
      <c r="C1202" s="13">
        <v>2</v>
      </c>
      <c r="D1202" s="28" t="s">
        <v>306</v>
      </c>
      <c r="E1202" s="28">
        <v>10</v>
      </c>
      <c r="F1202">
        <f xml:space="preserve"> COUNTA(G1202:AJ1202)</f>
        <v>0</v>
      </c>
    </row>
    <row r="1203" spans="1:6" x14ac:dyDescent="0.2">
      <c r="A1203" s="13" t="s">
        <v>212</v>
      </c>
      <c r="B1203" s="13" t="s">
        <v>49</v>
      </c>
      <c r="C1203" s="13">
        <v>2</v>
      </c>
      <c r="D1203" s="28" t="s">
        <v>305</v>
      </c>
      <c r="E1203" s="28">
        <v>11</v>
      </c>
      <c r="F1203">
        <f xml:space="preserve"> COUNTA(G1203:AJ1203)</f>
        <v>0</v>
      </c>
    </row>
    <row r="1204" spans="1:6" x14ac:dyDescent="0.2">
      <c r="A1204" s="13" t="s">
        <v>212</v>
      </c>
      <c r="B1204" s="13" t="s">
        <v>49</v>
      </c>
      <c r="C1204" s="13">
        <v>2</v>
      </c>
      <c r="D1204" s="28" t="s">
        <v>304</v>
      </c>
      <c r="E1204" s="28">
        <v>12</v>
      </c>
      <c r="F1204">
        <f xml:space="preserve"> COUNTA(G1204:AJ1204)</f>
        <v>0</v>
      </c>
    </row>
    <row r="1205" spans="1:6" x14ac:dyDescent="0.2">
      <c r="A1205" s="13" t="s">
        <v>212</v>
      </c>
      <c r="B1205" s="13" t="s">
        <v>49</v>
      </c>
      <c r="C1205" s="13">
        <v>2</v>
      </c>
      <c r="D1205" s="28" t="s">
        <v>305</v>
      </c>
      <c r="E1205" s="28">
        <v>13</v>
      </c>
      <c r="F1205">
        <f xml:space="preserve"> COUNTA(G1205:AJ1205)</f>
        <v>0</v>
      </c>
    </row>
    <row r="1206" spans="1:6" x14ac:dyDescent="0.2">
      <c r="A1206" s="13" t="s">
        <v>212</v>
      </c>
      <c r="B1206" s="13" t="s">
        <v>49</v>
      </c>
      <c r="C1206" s="13">
        <v>2</v>
      </c>
      <c r="D1206" s="28" t="s">
        <v>304</v>
      </c>
      <c r="E1206" s="28">
        <v>14</v>
      </c>
      <c r="F1206">
        <f xml:space="preserve"> COUNTA(G1206:AJ1206)</f>
        <v>0</v>
      </c>
    </row>
    <row r="1207" spans="1:6" x14ac:dyDescent="0.2">
      <c r="A1207" s="13" t="s">
        <v>212</v>
      </c>
      <c r="B1207" s="13" t="s">
        <v>49</v>
      </c>
      <c r="C1207" s="13">
        <v>2</v>
      </c>
      <c r="D1207" s="28" t="s">
        <v>305</v>
      </c>
      <c r="E1207" s="28">
        <v>15</v>
      </c>
      <c r="F1207">
        <f xml:space="preserve"> COUNTA(G1207:AJ1207)</f>
        <v>0</v>
      </c>
    </row>
    <row r="1208" spans="1:6" x14ac:dyDescent="0.2">
      <c r="A1208" s="13" t="s">
        <v>212</v>
      </c>
      <c r="B1208" s="13" t="s">
        <v>49</v>
      </c>
      <c r="C1208" s="13">
        <v>3</v>
      </c>
      <c r="D1208" s="28" t="s">
        <v>305</v>
      </c>
      <c r="E1208" s="28">
        <v>16</v>
      </c>
      <c r="F1208">
        <f xml:space="preserve"> COUNTA(G1208:AJ1208)</f>
        <v>0</v>
      </c>
    </row>
    <row r="1209" spans="1:6" x14ac:dyDescent="0.2">
      <c r="A1209" s="13" t="s">
        <v>212</v>
      </c>
      <c r="B1209" s="13" t="s">
        <v>49</v>
      </c>
      <c r="C1209" s="13">
        <v>3</v>
      </c>
      <c r="D1209" s="28" t="s">
        <v>305</v>
      </c>
      <c r="E1209" s="28">
        <v>17</v>
      </c>
      <c r="F1209">
        <f xml:space="preserve"> COUNTA(G1209:AJ1209)</f>
        <v>0</v>
      </c>
    </row>
    <row r="1210" spans="1:6" x14ac:dyDescent="0.2">
      <c r="A1210" s="13" t="s">
        <v>212</v>
      </c>
      <c r="B1210" s="13" t="s">
        <v>49</v>
      </c>
      <c r="C1210" s="13">
        <v>3</v>
      </c>
      <c r="D1210" s="28" t="s">
        <v>306</v>
      </c>
      <c r="E1210" s="28">
        <v>18</v>
      </c>
      <c r="F1210">
        <f xml:space="preserve"> COUNTA(G1210:AJ1210)</f>
        <v>0</v>
      </c>
    </row>
    <row r="1211" spans="1:6" x14ac:dyDescent="0.2">
      <c r="A1211" s="13" t="s">
        <v>212</v>
      </c>
      <c r="B1211" s="13" t="s">
        <v>49</v>
      </c>
      <c r="C1211" s="13">
        <v>3</v>
      </c>
      <c r="D1211" s="28" t="s">
        <v>306</v>
      </c>
      <c r="E1211" s="28">
        <v>19</v>
      </c>
      <c r="F1211">
        <f xml:space="preserve"> COUNTA(G1211:AJ1211)</f>
        <v>0</v>
      </c>
    </row>
    <row r="1212" spans="1:6" x14ac:dyDescent="0.2">
      <c r="A1212" s="13" t="s">
        <v>212</v>
      </c>
      <c r="B1212" s="13" t="s">
        <v>49</v>
      </c>
      <c r="C1212" s="13">
        <v>3</v>
      </c>
      <c r="D1212" s="28" t="s">
        <v>304</v>
      </c>
      <c r="E1212" s="28">
        <v>20</v>
      </c>
      <c r="F1212">
        <f xml:space="preserve"> COUNTA(G1212:AJ1212)</f>
        <v>0</v>
      </c>
    </row>
    <row r="1213" spans="1:6" x14ac:dyDescent="0.2">
      <c r="A1213" s="13" t="s">
        <v>212</v>
      </c>
      <c r="B1213" s="13" t="s">
        <v>49</v>
      </c>
      <c r="C1213" s="13">
        <v>3</v>
      </c>
      <c r="D1213" s="28" t="s">
        <v>305</v>
      </c>
      <c r="E1213" s="28">
        <v>21</v>
      </c>
      <c r="F1213">
        <f xml:space="preserve"> COUNTA(G1213:AJ1213)</f>
        <v>0</v>
      </c>
    </row>
    <row r="1214" spans="1:6" x14ac:dyDescent="0.2">
      <c r="A1214" s="13" t="s">
        <v>212</v>
      </c>
      <c r="B1214" s="13" t="s">
        <v>49</v>
      </c>
      <c r="C1214" s="13">
        <v>3</v>
      </c>
      <c r="D1214" s="28" t="s">
        <v>305</v>
      </c>
      <c r="E1214" s="28">
        <v>22</v>
      </c>
      <c r="F1214">
        <f xml:space="preserve"> COUNTA(G1214:AJ1214)</f>
        <v>0</v>
      </c>
    </row>
    <row r="1215" spans="1:6" x14ac:dyDescent="0.2">
      <c r="A1215" s="13" t="s">
        <v>212</v>
      </c>
      <c r="B1215" s="13" t="s">
        <v>49</v>
      </c>
      <c r="C1215" s="13">
        <v>3</v>
      </c>
      <c r="D1215" s="28" t="s">
        <v>304</v>
      </c>
      <c r="E1215" s="28">
        <v>23</v>
      </c>
      <c r="F1215">
        <f xml:space="preserve"> COUNTA(G1215:AJ1215)</f>
        <v>0</v>
      </c>
    </row>
    <row r="1216" spans="1:6" x14ac:dyDescent="0.2">
      <c r="A1216" s="13"/>
      <c r="B1216" s="13"/>
      <c r="C1216" s="13"/>
      <c r="D1216" s="13"/>
      <c r="E1216" s="13"/>
    </row>
    <row r="1217" spans="1:6" x14ac:dyDescent="0.2">
      <c r="A1217" s="13" t="s">
        <v>212</v>
      </c>
      <c r="B1217" s="13" t="s">
        <v>129</v>
      </c>
      <c r="C1217" s="13">
        <v>0</v>
      </c>
      <c r="D1217" s="13">
        <v>2</v>
      </c>
      <c r="E1217" s="13"/>
    </row>
    <row r="1218" spans="1:6" x14ac:dyDescent="0.2">
      <c r="A1218" s="13" t="s">
        <v>212</v>
      </c>
      <c r="B1218" s="13" t="s">
        <v>129</v>
      </c>
      <c r="C1218" s="13">
        <v>2</v>
      </c>
      <c r="D1218" s="28" t="s">
        <v>304</v>
      </c>
      <c r="E1218" s="28">
        <v>1</v>
      </c>
      <c r="F1218">
        <f xml:space="preserve"> COUNTA(G1218:AJ1218)</f>
        <v>0</v>
      </c>
    </row>
    <row r="1219" spans="1:6" x14ac:dyDescent="0.2">
      <c r="A1219" s="13" t="s">
        <v>212</v>
      </c>
      <c r="B1219" s="13" t="s">
        <v>129</v>
      </c>
      <c r="C1219" s="13">
        <v>2</v>
      </c>
      <c r="D1219" s="28" t="s">
        <v>305</v>
      </c>
      <c r="E1219" s="28">
        <v>2</v>
      </c>
      <c r="F1219">
        <f xml:space="preserve"> COUNTA(G1219:AJ1219)</f>
        <v>0</v>
      </c>
    </row>
    <row r="1220" spans="1:6" x14ac:dyDescent="0.2">
      <c r="A1220" s="13" t="s">
        <v>212</v>
      </c>
      <c r="B1220" s="13" t="s">
        <v>129</v>
      </c>
      <c r="C1220" s="13">
        <v>2</v>
      </c>
      <c r="D1220" s="28" t="s">
        <v>304</v>
      </c>
      <c r="E1220" s="28">
        <v>3</v>
      </c>
      <c r="F1220">
        <f xml:space="preserve"> COUNTA(G1220:AJ1220)</f>
        <v>0</v>
      </c>
    </row>
    <row r="1221" spans="1:6" x14ac:dyDescent="0.2">
      <c r="A1221" s="13" t="s">
        <v>212</v>
      </c>
      <c r="B1221" s="13" t="s">
        <v>129</v>
      </c>
      <c r="C1221" s="13">
        <v>2</v>
      </c>
      <c r="D1221" s="28" t="s">
        <v>305</v>
      </c>
      <c r="E1221" s="28">
        <v>4</v>
      </c>
      <c r="F1221">
        <f xml:space="preserve"> COUNTA(G1221:AJ1221)</f>
        <v>0</v>
      </c>
    </row>
    <row r="1222" spans="1:6" x14ac:dyDescent="0.2">
      <c r="A1222" s="13" t="s">
        <v>212</v>
      </c>
      <c r="B1222" s="13" t="s">
        <v>129</v>
      </c>
      <c r="C1222" s="13">
        <v>2</v>
      </c>
      <c r="D1222" s="28" t="s">
        <v>304</v>
      </c>
      <c r="E1222" s="28">
        <v>5</v>
      </c>
      <c r="F1222">
        <f xml:space="preserve"> COUNTA(G1222:AJ1222)</f>
        <v>0</v>
      </c>
    </row>
    <row r="1223" spans="1:6" x14ac:dyDescent="0.2">
      <c r="A1223" s="13" t="s">
        <v>212</v>
      </c>
      <c r="B1223" s="13" t="s">
        <v>129</v>
      </c>
      <c r="C1223" s="13">
        <v>2</v>
      </c>
      <c r="D1223" s="28" t="s">
        <v>304</v>
      </c>
      <c r="E1223" s="28">
        <v>6</v>
      </c>
      <c r="F1223">
        <f xml:space="preserve"> COUNTA(G1223:AJ1223)</f>
        <v>0</v>
      </c>
    </row>
    <row r="1224" spans="1:6" x14ac:dyDescent="0.2">
      <c r="A1224" s="13" t="s">
        <v>212</v>
      </c>
      <c r="B1224" s="13" t="s">
        <v>129</v>
      </c>
      <c r="C1224" s="13">
        <v>2</v>
      </c>
      <c r="D1224" s="28" t="s">
        <v>304</v>
      </c>
      <c r="E1224" s="28">
        <v>7</v>
      </c>
      <c r="F1224">
        <f xml:space="preserve"> COUNTA(G1224:AJ1224)</f>
        <v>0</v>
      </c>
    </row>
    <row r="1225" spans="1:6" x14ac:dyDescent="0.2">
      <c r="A1225" s="13" t="s">
        <v>212</v>
      </c>
      <c r="B1225" s="13" t="s">
        <v>129</v>
      </c>
      <c r="C1225" s="13">
        <v>3</v>
      </c>
      <c r="D1225" s="28" t="s">
        <v>305</v>
      </c>
      <c r="E1225" s="28">
        <v>8</v>
      </c>
      <c r="F1225">
        <f xml:space="preserve"> COUNTA(G1225:AJ1225)</f>
        <v>0</v>
      </c>
    </row>
    <row r="1226" spans="1:6" x14ac:dyDescent="0.2">
      <c r="A1226" s="13" t="s">
        <v>212</v>
      </c>
      <c r="B1226" s="13" t="s">
        <v>129</v>
      </c>
      <c r="C1226" s="13">
        <v>3</v>
      </c>
      <c r="D1226" s="28" t="s">
        <v>305</v>
      </c>
      <c r="E1226" s="28">
        <v>9</v>
      </c>
      <c r="F1226">
        <f xml:space="preserve"> COUNTA(G1226:AJ1226)</f>
        <v>0</v>
      </c>
    </row>
    <row r="1227" spans="1:6" x14ac:dyDescent="0.2">
      <c r="A1227" s="13"/>
      <c r="B1227" s="13"/>
      <c r="C1227" s="13"/>
      <c r="D1227" s="17"/>
      <c r="E1227" s="13"/>
    </row>
    <row r="1228" spans="1:6" x14ac:dyDescent="0.2">
      <c r="A1228" s="13" t="s">
        <v>212</v>
      </c>
      <c r="B1228" s="13" t="s">
        <v>50</v>
      </c>
      <c r="C1228" s="13">
        <v>0</v>
      </c>
      <c r="D1228" s="17">
        <v>3</v>
      </c>
      <c r="E1228" s="13"/>
    </row>
    <row r="1229" spans="1:6" x14ac:dyDescent="0.2">
      <c r="A1229" s="13" t="s">
        <v>212</v>
      </c>
      <c r="B1229" s="13" t="s">
        <v>50</v>
      </c>
      <c r="C1229" s="13">
        <v>2</v>
      </c>
      <c r="D1229" s="28" t="s">
        <v>304</v>
      </c>
      <c r="E1229" s="28">
        <v>1</v>
      </c>
      <c r="F1229">
        <f xml:space="preserve"> COUNTA(G1229:AJ1229)</f>
        <v>0</v>
      </c>
    </row>
    <row r="1230" spans="1:6" x14ac:dyDescent="0.2">
      <c r="A1230" s="13" t="s">
        <v>212</v>
      </c>
      <c r="B1230" s="13" t="s">
        <v>50</v>
      </c>
      <c r="C1230" s="13">
        <v>2</v>
      </c>
      <c r="D1230" s="28" t="s">
        <v>304</v>
      </c>
      <c r="E1230" s="28">
        <v>2</v>
      </c>
      <c r="F1230">
        <f xml:space="preserve"> COUNTA(G1230:AJ1230)</f>
        <v>0</v>
      </c>
    </row>
    <row r="1231" spans="1:6" x14ac:dyDescent="0.2">
      <c r="A1231" s="13" t="s">
        <v>212</v>
      </c>
      <c r="B1231" s="13" t="s">
        <v>50</v>
      </c>
      <c r="C1231" s="13">
        <v>2</v>
      </c>
      <c r="D1231" s="28" t="s">
        <v>305</v>
      </c>
      <c r="E1231" s="28">
        <v>3</v>
      </c>
      <c r="F1231">
        <f xml:space="preserve"> COUNTA(G1231:AJ1231)</f>
        <v>0</v>
      </c>
    </row>
    <row r="1232" spans="1:6" x14ac:dyDescent="0.2">
      <c r="A1232" s="13" t="s">
        <v>212</v>
      </c>
      <c r="B1232" s="13" t="s">
        <v>50</v>
      </c>
      <c r="C1232" s="13">
        <v>2</v>
      </c>
      <c r="D1232" s="28" t="s">
        <v>304</v>
      </c>
      <c r="E1232" s="28">
        <v>4</v>
      </c>
      <c r="F1232">
        <f xml:space="preserve"> COUNTA(G1232:AJ1232)</f>
        <v>0</v>
      </c>
    </row>
    <row r="1233" spans="1:6" x14ac:dyDescent="0.2">
      <c r="A1233" s="13" t="s">
        <v>212</v>
      </c>
      <c r="B1233" s="13" t="s">
        <v>50</v>
      </c>
      <c r="C1233" s="13">
        <v>2</v>
      </c>
      <c r="D1233" s="28" t="s">
        <v>304</v>
      </c>
      <c r="E1233" s="28">
        <v>5</v>
      </c>
      <c r="F1233">
        <f xml:space="preserve"> COUNTA(G1233:AJ1233)</f>
        <v>0</v>
      </c>
    </row>
    <row r="1234" spans="1:6" x14ac:dyDescent="0.2">
      <c r="A1234" s="13" t="s">
        <v>212</v>
      </c>
      <c r="B1234" s="13" t="s">
        <v>50</v>
      </c>
      <c r="C1234" s="13">
        <v>2</v>
      </c>
      <c r="D1234" s="28" t="s">
        <v>305</v>
      </c>
      <c r="E1234" s="28">
        <v>6</v>
      </c>
      <c r="F1234">
        <f xml:space="preserve"> COUNTA(G1234:AJ1234)</f>
        <v>0</v>
      </c>
    </row>
    <row r="1235" spans="1:6" x14ac:dyDescent="0.2">
      <c r="A1235" s="13" t="s">
        <v>212</v>
      </c>
      <c r="B1235" s="13" t="s">
        <v>50</v>
      </c>
      <c r="C1235" s="13">
        <v>2</v>
      </c>
      <c r="D1235" s="28" t="s">
        <v>304</v>
      </c>
      <c r="E1235" s="28">
        <v>7</v>
      </c>
      <c r="F1235">
        <f xml:space="preserve"> COUNTA(G1235:AJ1235)</f>
        <v>0</v>
      </c>
    </row>
    <row r="1236" spans="1:6" x14ac:dyDescent="0.2">
      <c r="A1236" s="13" t="s">
        <v>212</v>
      </c>
      <c r="B1236" s="13" t="s">
        <v>50</v>
      </c>
      <c r="C1236" s="13">
        <v>2</v>
      </c>
      <c r="D1236" s="28" t="s">
        <v>305</v>
      </c>
      <c r="E1236" s="28">
        <v>8</v>
      </c>
      <c r="F1236">
        <f xml:space="preserve"> COUNTA(G1236:AJ1236)</f>
        <v>0</v>
      </c>
    </row>
    <row r="1237" spans="1:6" x14ac:dyDescent="0.2">
      <c r="A1237" s="13" t="s">
        <v>212</v>
      </c>
      <c r="B1237" s="13" t="s">
        <v>50</v>
      </c>
      <c r="C1237" s="13">
        <v>2</v>
      </c>
      <c r="D1237" s="28" t="s">
        <v>304</v>
      </c>
      <c r="E1237" s="28">
        <v>9</v>
      </c>
      <c r="F1237">
        <f xml:space="preserve"> COUNTA(G1237:AJ1237)</f>
        <v>0</v>
      </c>
    </row>
    <row r="1238" spans="1:6" x14ac:dyDescent="0.2">
      <c r="A1238" s="13" t="s">
        <v>212</v>
      </c>
      <c r="B1238" s="13" t="s">
        <v>50</v>
      </c>
      <c r="C1238" s="13">
        <v>3</v>
      </c>
      <c r="D1238" s="28" t="s">
        <v>305</v>
      </c>
      <c r="E1238" s="28">
        <v>10</v>
      </c>
      <c r="F1238">
        <f xml:space="preserve"> COUNTA(G1238:AJ1238)</f>
        <v>0</v>
      </c>
    </row>
    <row r="1239" spans="1:6" x14ac:dyDescent="0.2">
      <c r="A1239" s="13" t="s">
        <v>212</v>
      </c>
      <c r="B1239" s="13" t="s">
        <v>50</v>
      </c>
      <c r="C1239" s="13">
        <v>3</v>
      </c>
      <c r="D1239" s="28" t="s">
        <v>304</v>
      </c>
      <c r="E1239" s="28">
        <v>11</v>
      </c>
      <c r="F1239">
        <f xml:space="preserve"> COUNTA(G1239:AJ1239)</f>
        <v>0</v>
      </c>
    </row>
    <row r="1240" spans="1:6" x14ac:dyDescent="0.2">
      <c r="A1240" s="13" t="s">
        <v>212</v>
      </c>
      <c r="B1240" s="13" t="s">
        <v>50</v>
      </c>
      <c r="C1240" s="13">
        <v>3</v>
      </c>
      <c r="D1240" s="28" t="s">
        <v>304</v>
      </c>
      <c r="E1240" s="28">
        <v>12</v>
      </c>
      <c r="F1240">
        <f xml:space="preserve"> COUNTA(G1240:AJ1240)</f>
        <v>0</v>
      </c>
    </row>
    <row r="1241" spans="1:6" x14ac:dyDescent="0.2">
      <c r="A1241" s="13" t="s">
        <v>212</v>
      </c>
      <c r="B1241" s="13" t="s">
        <v>50</v>
      </c>
      <c r="C1241" s="13">
        <v>3</v>
      </c>
      <c r="D1241" s="28" t="s">
        <v>305</v>
      </c>
      <c r="E1241" s="28">
        <v>13</v>
      </c>
      <c r="F1241">
        <f xml:space="preserve"> COUNTA(G1241:AJ1241)</f>
        <v>0</v>
      </c>
    </row>
    <row r="1242" spans="1:6" x14ac:dyDescent="0.2">
      <c r="A1242" s="13" t="s">
        <v>212</v>
      </c>
      <c r="B1242" s="13" t="s">
        <v>50</v>
      </c>
      <c r="C1242" s="13">
        <v>3</v>
      </c>
      <c r="D1242" s="28" t="s">
        <v>304</v>
      </c>
      <c r="E1242" s="28">
        <v>14</v>
      </c>
      <c r="F1242">
        <f xml:space="preserve"> COUNTA(G1242:AJ1242)</f>
        <v>0</v>
      </c>
    </row>
    <row r="1243" spans="1:6" x14ac:dyDescent="0.2">
      <c r="A1243" s="13" t="s">
        <v>212</v>
      </c>
      <c r="B1243" s="13" t="s">
        <v>50</v>
      </c>
      <c r="C1243" s="13">
        <v>3</v>
      </c>
      <c r="D1243" s="28" t="s">
        <v>304</v>
      </c>
      <c r="E1243" s="28">
        <v>15</v>
      </c>
      <c r="F1243">
        <f xml:space="preserve"> COUNTA(G1243:AJ1243)</f>
        <v>0</v>
      </c>
    </row>
    <row r="1244" spans="1:6" x14ac:dyDescent="0.2">
      <c r="A1244" s="13" t="s">
        <v>212</v>
      </c>
      <c r="B1244" s="13" t="s">
        <v>50</v>
      </c>
      <c r="C1244" s="13">
        <v>3</v>
      </c>
      <c r="D1244" s="28" t="s">
        <v>305</v>
      </c>
      <c r="E1244" s="28">
        <v>16</v>
      </c>
      <c r="F1244">
        <f xml:space="preserve"> COUNTA(G1244:AJ1244)</f>
        <v>0</v>
      </c>
    </row>
    <row r="1245" spans="1:6" x14ac:dyDescent="0.2">
      <c r="A1245" s="13" t="s">
        <v>212</v>
      </c>
      <c r="B1245" s="13" t="s">
        <v>50</v>
      </c>
      <c r="C1245" s="13">
        <v>3</v>
      </c>
      <c r="D1245" s="28" t="s">
        <v>305</v>
      </c>
      <c r="E1245" s="28">
        <v>17</v>
      </c>
      <c r="F1245">
        <f xml:space="preserve"> COUNTA(G1245:AJ1245)</f>
        <v>0</v>
      </c>
    </row>
    <row r="1246" spans="1:6" x14ac:dyDescent="0.2">
      <c r="A1246" s="13"/>
      <c r="B1246" s="13"/>
      <c r="C1246" s="13"/>
      <c r="D1246" s="13"/>
      <c r="E1246" s="13"/>
    </row>
    <row r="1247" spans="1:6" x14ac:dyDescent="0.2">
      <c r="A1247" s="13" t="s">
        <v>212</v>
      </c>
      <c r="B1247" s="13" t="s">
        <v>83</v>
      </c>
      <c r="C1247" s="13">
        <v>0</v>
      </c>
      <c r="D1247" s="13">
        <v>2</v>
      </c>
      <c r="E1247" s="13"/>
    </row>
    <row r="1248" spans="1:6" x14ac:dyDescent="0.2">
      <c r="A1248" s="13" t="s">
        <v>212</v>
      </c>
      <c r="B1248" s="13" t="s">
        <v>83</v>
      </c>
      <c r="C1248" s="13">
        <v>2</v>
      </c>
      <c r="D1248" s="28" t="s">
        <v>304</v>
      </c>
      <c r="E1248" s="28">
        <v>1</v>
      </c>
      <c r="F1248">
        <f xml:space="preserve"> COUNTA(G1248:AJ1248)</f>
        <v>0</v>
      </c>
    </row>
    <row r="1249" spans="1:6" x14ac:dyDescent="0.2">
      <c r="A1249" s="13" t="s">
        <v>212</v>
      </c>
      <c r="B1249" s="13" t="s">
        <v>83</v>
      </c>
      <c r="C1249" s="13">
        <v>2</v>
      </c>
      <c r="D1249" s="28" t="s">
        <v>305</v>
      </c>
      <c r="E1249" s="28">
        <v>2</v>
      </c>
      <c r="F1249">
        <f xml:space="preserve"> COUNTA(G1249:AJ1249)</f>
        <v>0</v>
      </c>
    </row>
    <row r="1250" spans="1:6" x14ac:dyDescent="0.2">
      <c r="A1250" s="13" t="s">
        <v>212</v>
      </c>
      <c r="B1250" s="13" t="s">
        <v>83</v>
      </c>
      <c r="C1250" s="13">
        <v>2</v>
      </c>
      <c r="D1250" s="28" t="s">
        <v>305</v>
      </c>
      <c r="E1250" s="28">
        <v>3</v>
      </c>
      <c r="F1250">
        <f xml:space="preserve"> COUNTA(G1250:AJ1250)</f>
        <v>0</v>
      </c>
    </row>
    <row r="1251" spans="1:6" x14ac:dyDescent="0.2">
      <c r="A1251" s="13" t="s">
        <v>212</v>
      </c>
      <c r="B1251" s="13" t="s">
        <v>83</v>
      </c>
      <c r="C1251" s="13">
        <v>2</v>
      </c>
      <c r="D1251" s="28" t="s">
        <v>304</v>
      </c>
      <c r="E1251" s="28">
        <v>4</v>
      </c>
      <c r="F1251">
        <f xml:space="preserve"> COUNTA(G1251:AJ1251)</f>
        <v>0</v>
      </c>
    </row>
    <row r="1252" spans="1:6" x14ac:dyDescent="0.2">
      <c r="A1252" s="13" t="s">
        <v>212</v>
      </c>
      <c r="B1252" s="13" t="s">
        <v>83</v>
      </c>
      <c r="C1252" s="13">
        <v>2</v>
      </c>
      <c r="D1252" s="28" t="s">
        <v>304</v>
      </c>
      <c r="E1252" s="28">
        <v>5</v>
      </c>
      <c r="F1252">
        <f xml:space="preserve"> COUNTA(G1252:AJ1252)</f>
        <v>0</v>
      </c>
    </row>
    <row r="1253" spans="1:6" x14ac:dyDescent="0.2">
      <c r="A1253" s="13" t="s">
        <v>212</v>
      </c>
      <c r="B1253" s="13" t="s">
        <v>83</v>
      </c>
      <c r="C1253" s="13">
        <v>2</v>
      </c>
      <c r="D1253" s="28" t="s">
        <v>304</v>
      </c>
      <c r="E1253" s="28">
        <v>6</v>
      </c>
      <c r="F1253">
        <f xml:space="preserve"> COUNTA(G1253:AJ1253)</f>
        <v>0</v>
      </c>
    </row>
    <row r="1254" spans="1:6" x14ac:dyDescent="0.2">
      <c r="A1254" s="13"/>
      <c r="B1254" s="13"/>
      <c r="C1254" s="13"/>
      <c r="D1254" s="13"/>
      <c r="E1254" s="13"/>
    </row>
    <row r="1255" spans="1:6" x14ac:dyDescent="0.2">
      <c r="A1255" s="13" t="s">
        <v>212</v>
      </c>
      <c r="B1255" s="13" t="s">
        <v>226</v>
      </c>
      <c r="C1255" s="13">
        <v>0</v>
      </c>
      <c r="D1255" s="13">
        <v>1</v>
      </c>
      <c r="E1255" s="13"/>
    </row>
    <row r="1256" spans="1:6" x14ac:dyDescent="0.2">
      <c r="A1256" s="13" t="s">
        <v>212</v>
      </c>
      <c r="B1256" s="13" t="s">
        <v>226</v>
      </c>
      <c r="C1256" s="13">
        <v>2</v>
      </c>
      <c r="D1256" s="28" t="s">
        <v>304</v>
      </c>
      <c r="E1256" s="28">
        <v>1</v>
      </c>
      <c r="F1256">
        <f xml:space="preserve"> COUNTA(G1256:AJ1256)</f>
        <v>0</v>
      </c>
    </row>
    <row r="1257" spans="1:6" x14ac:dyDescent="0.2">
      <c r="A1257" s="13" t="s">
        <v>212</v>
      </c>
      <c r="B1257" s="13" t="s">
        <v>226</v>
      </c>
      <c r="C1257" s="13">
        <v>2</v>
      </c>
      <c r="D1257" s="28" t="s">
        <v>304</v>
      </c>
      <c r="E1257" s="28">
        <v>2</v>
      </c>
      <c r="F1257">
        <f xml:space="preserve"> COUNTA(G1257:AJ1257)</f>
        <v>0</v>
      </c>
    </row>
    <row r="1258" spans="1:6" x14ac:dyDescent="0.2">
      <c r="A1258" s="13" t="s">
        <v>212</v>
      </c>
      <c r="B1258" s="13" t="s">
        <v>226</v>
      </c>
      <c r="C1258" s="13">
        <v>2</v>
      </c>
      <c r="D1258" s="28" t="s">
        <v>304</v>
      </c>
      <c r="E1258" s="28">
        <v>3</v>
      </c>
      <c r="F1258">
        <f xml:space="preserve"> COUNTA(G1258:AJ1258)</f>
        <v>0</v>
      </c>
    </row>
    <row r="1259" spans="1:6" x14ac:dyDescent="0.2">
      <c r="A1259" s="13" t="s">
        <v>212</v>
      </c>
      <c r="B1259" s="13" t="s">
        <v>226</v>
      </c>
      <c r="C1259" s="13">
        <v>3</v>
      </c>
      <c r="D1259" s="28" t="s">
        <v>304</v>
      </c>
      <c r="E1259" s="28">
        <v>4</v>
      </c>
      <c r="F1259">
        <f xml:space="preserve"> COUNTA(G1259:AJ1259)</f>
        <v>0</v>
      </c>
    </row>
    <row r="1260" spans="1:6" x14ac:dyDescent="0.2">
      <c r="A1260" s="13" t="s">
        <v>212</v>
      </c>
      <c r="B1260" s="13" t="s">
        <v>226</v>
      </c>
      <c r="C1260" s="13">
        <v>3</v>
      </c>
      <c r="D1260" s="28" t="s">
        <v>305</v>
      </c>
      <c r="E1260" s="28">
        <v>5</v>
      </c>
      <c r="F1260">
        <f xml:space="preserve"> COUNTA(G1260:AJ1260)</f>
        <v>0</v>
      </c>
    </row>
    <row r="1261" spans="1:6" x14ac:dyDescent="0.2">
      <c r="A1261" s="13" t="s">
        <v>212</v>
      </c>
      <c r="B1261" s="13" t="s">
        <v>226</v>
      </c>
      <c r="C1261" s="13">
        <v>3</v>
      </c>
      <c r="D1261" s="28" t="s">
        <v>305</v>
      </c>
      <c r="E1261" s="28">
        <v>6</v>
      </c>
      <c r="F1261">
        <f xml:space="preserve"> COUNTA(G1261:AJ1261)</f>
        <v>0</v>
      </c>
    </row>
    <row r="1262" spans="1:6" x14ac:dyDescent="0.2">
      <c r="A1262" s="13" t="s">
        <v>212</v>
      </c>
      <c r="B1262" s="13" t="s">
        <v>226</v>
      </c>
      <c r="C1262" s="13">
        <v>3</v>
      </c>
      <c r="D1262" s="28" t="s">
        <v>305</v>
      </c>
      <c r="E1262" s="28">
        <v>7</v>
      </c>
      <c r="F1262">
        <f xml:space="preserve"> COUNTA(G1262:AJ1262)</f>
        <v>0</v>
      </c>
    </row>
    <row r="1263" spans="1:6" x14ac:dyDescent="0.2">
      <c r="A1263" s="13"/>
      <c r="B1263" s="13"/>
      <c r="C1263" s="13"/>
      <c r="D1263" s="13"/>
      <c r="E1263" s="13"/>
    </row>
    <row r="1264" spans="1:6" x14ac:dyDescent="0.2">
      <c r="A1264" s="13" t="s">
        <v>212</v>
      </c>
      <c r="B1264" s="13" t="s">
        <v>132</v>
      </c>
      <c r="C1264" s="13">
        <v>0</v>
      </c>
      <c r="D1264" s="13">
        <v>0</v>
      </c>
      <c r="E1264" s="13"/>
    </row>
    <row r="1265" spans="1:6" x14ac:dyDescent="0.2">
      <c r="A1265" s="13" t="s">
        <v>212</v>
      </c>
      <c r="B1265" s="13" t="s">
        <v>132</v>
      </c>
      <c r="C1265" s="13">
        <v>3</v>
      </c>
      <c r="D1265" s="28" t="s">
        <v>304</v>
      </c>
      <c r="E1265" s="28">
        <v>1</v>
      </c>
      <c r="F1265">
        <f xml:space="preserve"> COUNTA(G1265:AJ1265)</f>
        <v>0</v>
      </c>
    </row>
    <row r="1266" spans="1:6" x14ac:dyDescent="0.2">
      <c r="A1266" s="13" t="s">
        <v>212</v>
      </c>
      <c r="B1266" s="13" t="s">
        <v>132</v>
      </c>
      <c r="C1266" s="13">
        <v>3</v>
      </c>
      <c r="D1266" s="28" t="s">
        <v>305</v>
      </c>
      <c r="E1266" s="28">
        <v>2</v>
      </c>
      <c r="F1266">
        <f xml:space="preserve"> COUNTA(G1266:AJ1266)</f>
        <v>0</v>
      </c>
    </row>
    <row r="1267" spans="1:6" x14ac:dyDescent="0.2">
      <c r="A1267" s="13" t="s">
        <v>212</v>
      </c>
      <c r="B1267" s="13" t="s">
        <v>132</v>
      </c>
      <c r="C1267" s="13">
        <v>3</v>
      </c>
      <c r="D1267" s="28" t="s">
        <v>304</v>
      </c>
      <c r="E1267" s="28">
        <v>3</v>
      </c>
      <c r="F1267">
        <f xml:space="preserve"> COUNTA(G1267:AJ1267)</f>
        <v>0</v>
      </c>
    </row>
    <row r="1268" spans="1:6" x14ac:dyDescent="0.2">
      <c r="A1268" s="13" t="s">
        <v>212</v>
      </c>
      <c r="B1268" s="13" t="s">
        <v>132</v>
      </c>
      <c r="C1268" s="13">
        <v>3</v>
      </c>
      <c r="D1268" s="28" t="s">
        <v>305</v>
      </c>
      <c r="E1268" s="28">
        <v>4</v>
      </c>
      <c r="F1268">
        <f xml:space="preserve"> COUNTA(G1268:AJ1268)</f>
        <v>0</v>
      </c>
    </row>
    <row r="1269" spans="1:6" x14ac:dyDescent="0.2">
      <c r="A1269" s="13" t="s">
        <v>212</v>
      </c>
      <c r="B1269" s="13" t="s">
        <v>132</v>
      </c>
      <c r="C1269" s="13">
        <v>3</v>
      </c>
      <c r="D1269" s="28" t="s">
        <v>305</v>
      </c>
      <c r="E1269" s="28">
        <v>5</v>
      </c>
      <c r="F1269">
        <f xml:space="preserve"> COUNTA(G1269:AJ1269)</f>
        <v>0</v>
      </c>
    </row>
    <row r="1270" spans="1:6" x14ac:dyDescent="0.2">
      <c r="A1270" s="13"/>
      <c r="B1270" s="13"/>
      <c r="C1270" s="13"/>
      <c r="D1270" s="13"/>
      <c r="E1270" s="13"/>
    </row>
    <row r="1271" spans="1:6" x14ac:dyDescent="0.2">
      <c r="A1271" s="13" t="s">
        <v>211</v>
      </c>
      <c r="B1271" s="13" t="s">
        <v>26</v>
      </c>
      <c r="C1271" s="13">
        <v>3</v>
      </c>
      <c r="D1271" s="13">
        <v>0</v>
      </c>
      <c r="E1271" s="13"/>
    </row>
    <row r="1272" spans="1:6" x14ac:dyDescent="0.2">
      <c r="A1272" s="13" t="s">
        <v>211</v>
      </c>
      <c r="B1272" s="13" t="s">
        <v>26</v>
      </c>
      <c r="C1272" s="13">
        <v>1</v>
      </c>
      <c r="D1272" s="28" t="s">
        <v>304</v>
      </c>
      <c r="E1272" s="28">
        <v>1</v>
      </c>
      <c r="F1272">
        <f xml:space="preserve"> COUNTA(G1272:AJ1272)</f>
        <v>0</v>
      </c>
    </row>
    <row r="1273" spans="1:6" x14ac:dyDescent="0.2">
      <c r="A1273" s="13" t="s">
        <v>211</v>
      </c>
      <c r="B1273" s="13" t="s">
        <v>26</v>
      </c>
      <c r="C1273" s="13">
        <v>1</v>
      </c>
      <c r="D1273" s="28" t="s">
        <v>304</v>
      </c>
      <c r="E1273" s="28">
        <v>2</v>
      </c>
      <c r="F1273">
        <f xml:space="preserve"> COUNTA(G1273:AJ1273)</f>
        <v>0</v>
      </c>
    </row>
    <row r="1274" spans="1:6" x14ac:dyDescent="0.2">
      <c r="A1274" s="13" t="s">
        <v>211</v>
      </c>
      <c r="B1274" s="13" t="s">
        <v>26</v>
      </c>
      <c r="C1274" s="13">
        <v>1</v>
      </c>
      <c r="D1274" s="28" t="s">
        <v>304</v>
      </c>
      <c r="E1274" s="28">
        <v>3</v>
      </c>
      <c r="F1274">
        <f xml:space="preserve"> COUNTA(G1274:AJ1274)</f>
        <v>0</v>
      </c>
    </row>
    <row r="1275" spans="1:6" x14ac:dyDescent="0.2">
      <c r="A1275" s="13" t="s">
        <v>211</v>
      </c>
      <c r="B1275" s="13" t="s">
        <v>26</v>
      </c>
      <c r="C1275" s="13">
        <v>1</v>
      </c>
      <c r="D1275" s="28" t="s">
        <v>304</v>
      </c>
      <c r="E1275" s="28">
        <v>4</v>
      </c>
      <c r="F1275">
        <f xml:space="preserve"> COUNTA(G1275:AJ1275)</f>
        <v>0</v>
      </c>
    </row>
    <row r="1276" spans="1:6" x14ac:dyDescent="0.2">
      <c r="A1276" s="13" t="s">
        <v>211</v>
      </c>
      <c r="B1276" s="13" t="s">
        <v>26</v>
      </c>
      <c r="C1276" s="13">
        <v>1</v>
      </c>
      <c r="D1276" s="28" t="s">
        <v>305</v>
      </c>
      <c r="E1276" s="28">
        <v>5</v>
      </c>
      <c r="F1276">
        <f xml:space="preserve"> COUNTA(G1276:AJ1276)</f>
        <v>0</v>
      </c>
    </row>
    <row r="1277" spans="1:6" x14ac:dyDescent="0.2">
      <c r="A1277" s="13" t="s">
        <v>211</v>
      </c>
      <c r="B1277" s="13" t="s">
        <v>26</v>
      </c>
      <c r="C1277" s="13">
        <v>1</v>
      </c>
      <c r="D1277" s="28" t="s">
        <v>305</v>
      </c>
      <c r="E1277" s="28">
        <v>6</v>
      </c>
      <c r="F1277">
        <f xml:space="preserve"> COUNTA(G1277:AJ1277)</f>
        <v>0</v>
      </c>
    </row>
    <row r="1278" spans="1:6" x14ac:dyDescent="0.2">
      <c r="A1278" s="13" t="s">
        <v>211</v>
      </c>
      <c r="B1278" s="13" t="s">
        <v>26</v>
      </c>
      <c r="C1278" s="13">
        <v>1</v>
      </c>
      <c r="D1278" s="28" t="s">
        <v>305</v>
      </c>
      <c r="E1278" s="28">
        <v>7</v>
      </c>
      <c r="F1278">
        <f xml:space="preserve"> COUNTA(G1278:AJ1278)</f>
        <v>0</v>
      </c>
    </row>
    <row r="1279" spans="1:6" x14ac:dyDescent="0.2">
      <c r="A1279" s="13" t="s">
        <v>211</v>
      </c>
      <c r="B1279" s="13" t="s">
        <v>26</v>
      </c>
      <c r="C1279" s="13">
        <v>1</v>
      </c>
      <c r="D1279" s="28" t="s">
        <v>306</v>
      </c>
      <c r="E1279" s="28">
        <v>8</v>
      </c>
      <c r="F1279">
        <f xml:space="preserve"> COUNTA(G1279:AJ1279)</f>
        <v>0</v>
      </c>
    </row>
    <row r="1280" spans="1:6" x14ac:dyDescent="0.2">
      <c r="A1280" s="13"/>
      <c r="B1280" s="13"/>
      <c r="C1280" s="13"/>
      <c r="D1280" s="13"/>
      <c r="E1280" s="13"/>
    </row>
    <row r="1281" spans="1:6" x14ac:dyDescent="0.2">
      <c r="A1281" s="13" t="s">
        <v>211</v>
      </c>
      <c r="B1281" s="13" t="s">
        <v>7</v>
      </c>
      <c r="C1281" s="13">
        <v>3</v>
      </c>
      <c r="D1281" s="13">
        <v>0</v>
      </c>
      <c r="E1281" s="13"/>
    </row>
    <row r="1282" spans="1:6" x14ac:dyDescent="0.2">
      <c r="A1282" s="13" t="s">
        <v>211</v>
      </c>
      <c r="B1282" s="13" t="s">
        <v>7</v>
      </c>
      <c r="C1282" s="13">
        <v>1</v>
      </c>
      <c r="D1282" s="28" t="s">
        <v>304</v>
      </c>
      <c r="E1282" s="28">
        <v>1</v>
      </c>
      <c r="F1282">
        <f xml:space="preserve"> COUNTA(G1282:AJ1282)</f>
        <v>0</v>
      </c>
    </row>
    <row r="1283" spans="1:6" x14ac:dyDescent="0.2">
      <c r="A1283" s="13" t="s">
        <v>211</v>
      </c>
      <c r="B1283" s="13" t="s">
        <v>7</v>
      </c>
      <c r="C1283" s="13">
        <v>1</v>
      </c>
      <c r="D1283" s="28" t="s">
        <v>304</v>
      </c>
      <c r="E1283" s="28">
        <v>2</v>
      </c>
      <c r="F1283">
        <f xml:space="preserve"> COUNTA(G1283:AJ1283)</f>
        <v>0</v>
      </c>
    </row>
    <row r="1284" spans="1:6" x14ac:dyDescent="0.2">
      <c r="A1284" s="13" t="s">
        <v>211</v>
      </c>
      <c r="B1284" s="13" t="s">
        <v>7</v>
      </c>
      <c r="C1284" s="13">
        <v>1</v>
      </c>
      <c r="D1284" s="28" t="s">
        <v>304</v>
      </c>
      <c r="E1284" s="28">
        <v>3</v>
      </c>
      <c r="F1284">
        <f xml:space="preserve"> COUNTA(G1284:AJ1284)</f>
        <v>0</v>
      </c>
    </row>
    <row r="1285" spans="1:6" x14ac:dyDescent="0.2">
      <c r="A1285" s="13" t="s">
        <v>211</v>
      </c>
      <c r="B1285" s="13" t="s">
        <v>7</v>
      </c>
      <c r="C1285" s="13">
        <v>1</v>
      </c>
      <c r="D1285" s="28" t="s">
        <v>305</v>
      </c>
      <c r="E1285" s="28">
        <v>4</v>
      </c>
      <c r="F1285">
        <f xml:space="preserve"> COUNTA(G1285:AJ1285)</f>
        <v>0</v>
      </c>
    </row>
    <row r="1286" spans="1:6" x14ac:dyDescent="0.2">
      <c r="A1286" s="13" t="s">
        <v>211</v>
      </c>
      <c r="B1286" s="13" t="s">
        <v>7</v>
      </c>
      <c r="C1286" s="13">
        <v>1</v>
      </c>
      <c r="D1286" s="28" t="s">
        <v>305</v>
      </c>
      <c r="E1286" s="28">
        <v>5</v>
      </c>
      <c r="F1286">
        <f xml:space="preserve"> COUNTA(G1286:AJ1286)</f>
        <v>0</v>
      </c>
    </row>
    <row r="1287" spans="1:6" x14ac:dyDescent="0.2">
      <c r="A1287" s="13"/>
      <c r="B1287" s="13"/>
      <c r="C1287" s="13"/>
      <c r="D1287" s="13"/>
      <c r="E1287" s="13"/>
    </row>
    <row r="1288" spans="1:6" x14ac:dyDescent="0.2">
      <c r="A1288" s="13" t="s">
        <v>211</v>
      </c>
      <c r="B1288" s="28" t="s">
        <v>1238</v>
      </c>
      <c r="C1288" s="13">
        <v>6</v>
      </c>
      <c r="D1288" s="13">
        <v>0</v>
      </c>
      <c r="E1288" s="13"/>
    </row>
    <row r="1289" spans="1:6" x14ac:dyDescent="0.2">
      <c r="A1289" s="13" t="s">
        <v>211</v>
      </c>
      <c r="B1289" s="28" t="s">
        <v>1238</v>
      </c>
      <c r="C1289" s="13">
        <v>1</v>
      </c>
      <c r="D1289" s="28" t="s">
        <v>304</v>
      </c>
      <c r="E1289" s="28">
        <v>1</v>
      </c>
      <c r="F1289">
        <f xml:space="preserve"> COUNTA(G1289:AJ1289)</f>
        <v>0</v>
      </c>
    </row>
    <row r="1290" spans="1:6" x14ac:dyDescent="0.2">
      <c r="A1290" s="13" t="s">
        <v>211</v>
      </c>
      <c r="B1290" s="28" t="s">
        <v>1238</v>
      </c>
      <c r="C1290" s="13">
        <v>1</v>
      </c>
      <c r="D1290" s="28" t="s">
        <v>304</v>
      </c>
      <c r="E1290" s="28">
        <v>2</v>
      </c>
      <c r="F1290">
        <f xml:space="preserve"> COUNTA(G1290:AJ1290)</f>
        <v>0</v>
      </c>
    </row>
    <row r="1291" spans="1:6" x14ac:dyDescent="0.2">
      <c r="A1291" s="13" t="s">
        <v>211</v>
      </c>
      <c r="B1291" s="28" t="s">
        <v>1238</v>
      </c>
      <c r="C1291" s="13">
        <v>1</v>
      </c>
      <c r="D1291" s="28" t="s">
        <v>304</v>
      </c>
      <c r="E1291" s="28">
        <v>3</v>
      </c>
      <c r="F1291">
        <f xml:space="preserve"> COUNTA(G1291:AJ1291)</f>
        <v>0</v>
      </c>
    </row>
    <row r="1292" spans="1:6" x14ac:dyDescent="0.2">
      <c r="A1292" s="13" t="s">
        <v>211</v>
      </c>
      <c r="B1292" s="28" t="s">
        <v>1238</v>
      </c>
      <c r="C1292" s="13">
        <v>1</v>
      </c>
      <c r="D1292" s="28" t="s">
        <v>304</v>
      </c>
      <c r="E1292" s="28">
        <v>4</v>
      </c>
      <c r="F1292">
        <f xml:space="preserve"> COUNTA(G1292:AJ1292)</f>
        <v>0</v>
      </c>
    </row>
    <row r="1293" spans="1:6" x14ac:dyDescent="0.2">
      <c r="A1293" s="13" t="s">
        <v>211</v>
      </c>
      <c r="B1293" s="28" t="s">
        <v>1238</v>
      </c>
      <c r="C1293" s="13">
        <v>1</v>
      </c>
      <c r="D1293" s="28" t="s">
        <v>305</v>
      </c>
      <c r="E1293" s="28">
        <v>5</v>
      </c>
      <c r="F1293">
        <f xml:space="preserve"> COUNTA(G1293:AJ1293)</f>
        <v>0</v>
      </c>
    </row>
    <row r="1294" spans="1:6" x14ac:dyDescent="0.2">
      <c r="A1294" s="13" t="s">
        <v>211</v>
      </c>
      <c r="B1294" s="28" t="s">
        <v>1238</v>
      </c>
      <c r="C1294" s="13">
        <v>1</v>
      </c>
      <c r="D1294" s="28" t="s">
        <v>306</v>
      </c>
      <c r="E1294" s="28">
        <v>6</v>
      </c>
      <c r="F1294">
        <f xml:space="preserve"> COUNTA(G1294:AJ1294)</f>
        <v>0</v>
      </c>
    </row>
    <row r="1295" spans="1:6" x14ac:dyDescent="0.2">
      <c r="A1295" s="13"/>
      <c r="B1295" s="13"/>
      <c r="C1295" s="13"/>
      <c r="D1295" s="13"/>
      <c r="E1295" s="13"/>
    </row>
    <row r="1296" spans="1:6" x14ac:dyDescent="0.2">
      <c r="A1296" s="13" t="s">
        <v>211</v>
      </c>
      <c r="B1296" s="13" t="s">
        <v>357</v>
      </c>
      <c r="C1296" s="13">
        <v>1</v>
      </c>
      <c r="D1296" s="13">
        <v>0</v>
      </c>
      <c r="E1296" s="13"/>
    </row>
    <row r="1297" spans="1:6" x14ac:dyDescent="0.2">
      <c r="A1297" s="13" t="s">
        <v>211</v>
      </c>
      <c r="B1297" s="13" t="s">
        <v>357</v>
      </c>
      <c r="C1297" s="13">
        <v>1</v>
      </c>
      <c r="D1297" s="28" t="s">
        <v>304</v>
      </c>
      <c r="E1297" s="28">
        <v>1</v>
      </c>
      <c r="F1297">
        <f xml:space="preserve"> COUNTA(G1297:AJ1297)</f>
        <v>0</v>
      </c>
    </row>
    <row r="1298" spans="1:6" x14ac:dyDescent="0.2">
      <c r="A1298" s="13" t="s">
        <v>211</v>
      </c>
      <c r="B1298" s="13" t="s">
        <v>357</v>
      </c>
      <c r="C1298" s="13">
        <v>1</v>
      </c>
      <c r="D1298" s="28" t="s">
        <v>304</v>
      </c>
      <c r="E1298" s="28">
        <v>2</v>
      </c>
      <c r="F1298">
        <f xml:space="preserve"> COUNTA(G1298:AJ1298)</f>
        <v>0</v>
      </c>
    </row>
    <row r="1299" spans="1:6" x14ac:dyDescent="0.2">
      <c r="A1299" s="13" t="s">
        <v>211</v>
      </c>
      <c r="B1299" s="13" t="s">
        <v>357</v>
      </c>
      <c r="C1299" s="13">
        <v>1</v>
      </c>
      <c r="D1299" s="28" t="s">
        <v>304</v>
      </c>
      <c r="E1299" s="28">
        <v>3</v>
      </c>
      <c r="F1299">
        <f xml:space="preserve"> COUNTA(G1299:AJ1299)</f>
        <v>0</v>
      </c>
    </row>
    <row r="1300" spans="1:6" x14ac:dyDescent="0.2">
      <c r="A1300" s="13" t="s">
        <v>211</v>
      </c>
      <c r="B1300" s="13" t="s">
        <v>357</v>
      </c>
      <c r="C1300" s="13">
        <v>1</v>
      </c>
      <c r="D1300" s="28" t="s">
        <v>304</v>
      </c>
      <c r="E1300" s="28">
        <v>4</v>
      </c>
      <c r="F1300">
        <f xml:space="preserve"> COUNTA(G1300:AJ1300)</f>
        <v>0</v>
      </c>
    </row>
    <row r="1301" spans="1:6" x14ac:dyDescent="0.2">
      <c r="A1301" s="13" t="s">
        <v>211</v>
      </c>
      <c r="B1301" s="13" t="s">
        <v>357</v>
      </c>
      <c r="C1301" s="13">
        <v>1</v>
      </c>
      <c r="D1301" s="28" t="s">
        <v>305</v>
      </c>
      <c r="E1301" s="28">
        <v>5</v>
      </c>
      <c r="F1301">
        <f xml:space="preserve"> COUNTA(G1301:AJ1301)</f>
        <v>0</v>
      </c>
    </row>
    <row r="1302" spans="1:6" x14ac:dyDescent="0.2">
      <c r="A1302" s="13" t="s">
        <v>211</v>
      </c>
      <c r="B1302" s="13" t="s">
        <v>357</v>
      </c>
      <c r="C1302" s="13">
        <v>1</v>
      </c>
      <c r="D1302" s="28" t="s">
        <v>306</v>
      </c>
      <c r="E1302" s="28">
        <v>6</v>
      </c>
      <c r="F1302">
        <f xml:space="preserve"> COUNTA(G1302:AJ1302)</f>
        <v>0</v>
      </c>
    </row>
    <row r="1303" spans="1:6" x14ac:dyDescent="0.2">
      <c r="A1303" s="13"/>
      <c r="B1303" s="13"/>
      <c r="C1303" s="13"/>
      <c r="D1303" s="13"/>
      <c r="E1303" s="13"/>
    </row>
    <row r="1304" spans="1:6" x14ac:dyDescent="0.2">
      <c r="A1304" s="13" t="s">
        <v>211</v>
      </c>
      <c r="B1304" s="13" t="s">
        <v>361</v>
      </c>
      <c r="C1304" s="13">
        <v>3</v>
      </c>
      <c r="D1304" s="13">
        <v>0</v>
      </c>
      <c r="E1304" s="13"/>
    </row>
    <row r="1305" spans="1:6" x14ac:dyDescent="0.2">
      <c r="A1305" s="13" t="s">
        <v>211</v>
      </c>
      <c r="B1305" s="13" t="s">
        <v>361</v>
      </c>
      <c r="C1305" s="13">
        <v>1</v>
      </c>
      <c r="D1305" s="28" t="s">
        <v>304</v>
      </c>
      <c r="E1305" s="28">
        <v>1</v>
      </c>
      <c r="F1305">
        <f xml:space="preserve"> COUNTA(G1305:AJ1305)</f>
        <v>0</v>
      </c>
    </row>
    <row r="1306" spans="1:6" x14ac:dyDescent="0.2">
      <c r="A1306" s="13" t="s">
        <v>211</v>
      </c>
      <c r="B1306" s="13" t="s">
        <v>361</v>
      </c>
      <c r="C1306" s="13">
        <v>1</v>
      </c>
      <c r="D1306" s="28" t="s">
        <v>304</v>
      </c>
      <c r="E1306" s="28">
        <v>2</v>
      </c>
      <c r="F1306">
        <f xml:space="preserve"> COUNTA(G1306:AJ1306)</f>
        <v>0</v>
      </c>
    </row>
    <row r="1307" spans="1:6" x14ac:dyDescent="0.2">
      <c r="A1307" s="13" t="s">
        <v>211</v>
      </c>
      <c r="B1307" s="13" t="s">
        <v>361</v>
      </c>
      <c r="C1307" s="13">
        <v>1</v>
      </c>
      <c r="D1307" s="28" t="s">
        <v>305</v>
      </c>
      <c r="E1307" s="28">
        <v>3</v>
      </c>
      <c r="F1307">
        <f xml:space="preserve"> COUNTA(G1307:AJ1307)</f>
        <v>0</v>
      </c>
    </row>
    <row r="1308" spans="1:6" x14ac:dyDescent="0.2">
      <c r="A1308" s="13" t="s">
        <v>211</v>
      </c>
      <c r="B1308" s="13" t="s">
        <v>361</v>
      </c>
      <c r="C1308" s="13">
        <v>1</v>
      </c>
      <c r="D1308" s="28" t="s">
        <v>306</v>
      </c>
      <c r="E1308" s="28">
        <v>4</v>
      </c>
      <c r="F1308">
        <f xml:space="preserve"> COUNTA(G1308:AJ1308)</f>
        <v>0</v>
      </c>
    </row>
    <row r="1309" spans="1:6" x14ac:dyDescent="0.2">
      <c r="A1309" s="13"/>
      <c r="B1309" s="13"/>
      <c r="C1309" s="13"/>
      <c r="D1309" s="13"/>
      <c r="E1309" s="13"/>
    </row>
    <row r="1310" spans="1:6" x14ac:dyDescent="0.2">
      <c r="A1310" s="13" t="s">
        <v>211</v>
      </c>
      <c r="B1310" s="13" t="s">
        <v>278</v>
      </c>
      <c r="C1310" s="13">
        <v>0</v>
      </c>
      <c r="D1310" s="13">
        <v>2</v>
      </c>
      <c r="E1310" s="13"/>
    </row>
    <row r="1311" spans="1:6" x14ac:dyDescent="0.2">
      <c r="A1311" s="13" t="s">
        <v>211</v>
      </c>
      <c r="B1311" s="13" t="s">
        <v>278</v>
      </c>
      <c r="C1311" s="13">
        <v>2</v>
      </c>
      <c r="D1311" s="28" t="s">
        <v>304</v>
      </c>
      <c r="E1311" s="28">
        <v>1</v>
      </c>
      <c r="F1311">
        <f xml:space="preserve"> COUNTA(G1311:AJ1311)</f>
        <v>0</v>
      </c>
    </row>
    <row r="1312" spans="1:6" x14ac:dyDescent="0.2">
      <c r="A1312" s="13" t="s">
        <v>211</v>
      </c>
      <c r="B1312" s="13" t="s">
        <v>278</v>
      </c>
      <c r="C1312" s="13">
        <v>2</v>
      </c>
      <c r="D1312" s="28" t="s">
        <v>304</v>
      </c>
      <c r="E1312" s="28">
        <v>2</v>
      </c>
      <c r="F1312">
        <f xml:space="preserve"> COUNTA(G1312:AJ1312)</f>
        <v>0</v>
      </c>
    </row>
    <row r="1313" spans="1:6" x14ac:dyDescent="0.2">
      <c r="A1313" s="13" t="s">
        <v>211</v>
      </c>
      <c r="B1313" s="13" t="s">
        <v>278</v>
      </c>
      <c r="C1313" s="13">
        <v>2</v>
      </c>
      <c r="D1313" s="28" t="s">
        <v>305</v>
      </c>
      <c r="E1313" s="28">
        <v>3</v>
      </c>
      <c r="F1313">
        <f xml:space="preserve"> COUNTA(G1313:AJ1313)</f>
        <v>0</v>
      </c>
    </row>
    <row r="1314" spans="1:6" x14ac:dyDescent="0.2">
      <c r="A1314" s="13" t="s">
        <v>211</v>
      </c>
      <c r="B1314" s="13" t="s">
        <v>278</v>
      </c>
      <c r="C1314" s="13">
        <v>2</v>
      </c>
      <c r="D1314" s="28" t="s">
        <v>306</v>
      </c>
      <c r="E1314" s="28">
        <v>4</v>
      </c>
      <c r="F1314">
        <f xml:space="preserve"> COUNTA(G1314:AJ1314)</f>
        <v>0</v>
      </c>
    </row>
    <row r="1315" spans="1:6" x14ac:dyDescent="0.2">
      <c r="A1315" s="13"/>
      <c r="B1315" s="13"/>
      <c r="C1315" s="13"/>
      <c r="D1315" s="13"/>
      <c r="E1315" s="13"/>
    </row>
    <row r="1316" spans="1:6" x14ac:dyDescent="0.2">
      <c r="A1316" s="13" t="s">
        <v>211</v>
      </c>
      <c r="B1316" s="13" t="s">
        <v>95</v>
      </c>
      <c r="C1316" s="13">
        <v>0</v>
      </c>
      <c r="D1316" s="13">
        <v>3</v>
      </c>
      <c r="E1316" s="13"/>
    </row>
    <row r="1317" spans="1:6" x14ac:dyDescent="0.2">
      <c r="A1317" s="13" t="s">
        <v>211</v>
      </c>
      <c r="B1317" s="13" t="s">
        <v>95</v>
      </c>
      <c r="C1317" s="13">
        <v>2</v>
      </c>
      <c r="D1317" s="28" t="s">
        <v>304</v>
      </c>
      <c r="E1317" s="28">
        <v>1</v>
      </c>
      <c r="F1317">
        <f xml:space="preserve"> COUNTA(G1317:AJ1317)</f>
        <v>0</v>
      </c>
    </row>
    <row r="1318" spans="1:6" x14ac:dyDescent="0.2">
      <c r="A1318" s="13" t="s">
        <v>211</v>
      </c>
      <c r="B1318" s="13" t="s">
        <v>95</v>
      </c>
      <c r="C1318" s="13">
        <v>2</v>
      </c>
      <c r="D1318" s="28" t="s">
        <v>304</v>
      </c>
      <c r="E1318" s="28">
        <v>2</v>
      </c>
      <c r="F1318">
        <f xml:space="preserve"> COUNTA(G1318:AJ1318)</f>
        <v>0</v>
      </c>
    </row>
    <row r="1319" spans="1:6" x14ac:dyDescent="0.2">
      <c r="A1319" s="13" t="s">
        <v>211</v>
      </c>
      <c r="B1319" s="13" t="s">
        <v>95</v>
      </c>
      <c r="C1319" s="13">
        <v>2</v>
      </c>
      <c r="D1319" s="28" t="s">
        <v>306</v>
      </c>
      <c r="E1319" s="28">
        <v>3</v>
      </c>
      <c r="F1319">
        <f xml:space="preserve"> COUNTA(G1319:AJ1319)</f>
        <v>0</v>
      </c>
    </row>
    <row r="1320" spans="1:6" x14ac:dyDescent="0.2">
      <c r="A1320" s="13"/>
      <c r="B1320" s="13"/>
      <c r="C1320" s="13"/>
      <c r="D1320" s="13"/>
      <c r="E1320" s="13"/>
    </row>
    <row r="1321" spans="1:6" x14ac:dyDescent="0.2">
      <c r="A1321" s="13" t="s">
        <v>211</v>
      </c>
      <c r="B1321" s="13" t="s">
        <v>237</v>
      </c>
      <c r="C1321" s="13">
        <v>0</v>
      </c>
      <c r="D1321" s="13">
        <v>2</v>
      </c>
      <c r="E1321" s="13"/>
    </row>
    <row r="1322" spans="1:6" x14ac:dyDescent="0.2">
      <c r="A1322" s="13" t="s">
        <v>211</v>
      </c>
      <c r="B1322" s="13" t="s">
        <v>237</v>
      </c>
      <c r="C1322" s="13">
        <v>2</v>
      </c>
      <c r="D1322" s="28" t="s">
        <v>304</v>
      </c>
      <c r="E1322" s="28">
        <v>1</v>
      </c>
      <c r="F1322">
        <f xml:space="preserve"> COUNTA(G1322:AJ1322)</f>
        <v>0</v>
      </c>
    </row>
    <row r="1323" spans="1:6" x14ac:dyDescent="0.2">
      <c r="A1323" s="13" t="s">
        <v>211</v>
      </c>
      <c r="B1323" s="13" t="s">
        <v>237</v>
      </c>
      <c r="C1323" s="13">
        <v>2</v>
      </c>
      <c r="D1323" s="28" t="s">
        <v>304</v>
      </c>
      <c r="E1323" s="28">
        <v>2</v>
      </c>
      <c r="F1323">
        <f xml:space="preserve"> COUNTA(G1323:AJ1323)</f>
        <v>0</v>
      </c>
    </row>
    <row r="1324" spans="1:6" x14ac:dyDescent="0.2">
      <c r="A1324" s="13" t="s">
        <v>211</v>
      </c>
      <c r="B1324" s="13" t="s">
        <v>237</v>
      </c>
      <c r="C1324" s="13">
        <v>2</v>
      </c>
      <c r="D1324" s="28" t="s">
        <v>306</v>
      </c>
      <c r="E1324" s="28">
        <v>3</v>
      </c>
      <c r="F1324">
        <f xml:space="preserve"> COUNTA(G1324:AJ1324)</f>
        <v>0</v>
      </c>
    </row>
    <row r="1325" spans="1:6" x14ac:dyDescent="0.2">
      <c r="A1325" s="13"/>
      <c r="B1325" s="13"/>
      <c r="C1325" s="13"/>
      <c r="D1325" s="13"/>
      <c r="E1325" s="13"/>
    </row>
    <row r="1326" spans="1:6" x14ac:dyDescent="0.2">
      <c r="A1326" s="13" t="s">
        <v>211</v>
      </c>
      <c r="B1326" s="13" t="s">
        <v>216</v>
      </c>
      <c r="C1326" s="13">
        <v>0</v>
      </c>
      <c r="D1326" s="13">
        <v>2</v>
      </c>
      <c r="E1326" s="13"/>
    </row>
    <row r="1327" spans="1:6" x14ac:dyDescent="0.2">
      <c r="A1327" s="13" t="s">
        <v>211</v>
      </c>
      <c r="B1327" s="13" t="s">
        <v>216</v>
      </c>
      <c r="C1327" s="13">
        <v>2</v>
      </c>
      <c r="D1327" s="28" t="s">
        <v>304</v>
      </c>
      <c r="E1327" s="28">
        <v>1</v>
      </c>
      <c r="F1327">
        <f xml:space="preserve"> COUNTA(G1327:AJ1327)</f>
        <v>0</v>
      </c>
    </row>
    <row r="1328" spans="1:6" x14ac:dyDescent="0.2">
      <c r="A1328" s="13" t="s">
        <v>211</v>
      </c>
      <c r="B1328" s="13" t="s">
        <v>216</v>
      </c>
      <c r="C1328" s="13">
        <v>2</v>
      </c>
      <c r="D1328" s="28" t="s">
        <v>304</v>
      </c>
      <c r="E1328" s="28">
        <v>2</v>
      </c>
      <c r="F1328">
        <f xml:space="preserve"> COUNTA(G1328:AJ1328)</f>
        <v>0</v>
      </c>
    </row>
    <row r="1329" spans="1:6" x14ac:dyDescent="0.2">
      <c r="A1329" s="13" t="s">
        <v>211</v>
      </c>
      <c r="B1329" s="13" t="s">
        <v>216</v>
      </c>
      <c r="C1329" s="13">
        <v>2</v>
      </c>
      <c r="D1329" s="28" t="s">
        <v>304</v>
      </c>
      <c r="E1329" s="28">
        <v>3</v>
      </c>
      <c r="F1329">
        <f xml:space="preserve"> COUNTA(G1329:AJ1329)</f>
        <v>0</v>
      </c>
    </row>
    <row r="1330" spans="1:6" x14ac:dyDescent="0.2">
      <c r="A1330" s="13" t="s">
        <v>211</v>
      </c>
      <c r="B1330" s="13" t="s">
        <v>216</v>
      </c>
      <c r="C1330" s="13">
        <v>2</v>
      </c>
      <c r="D1330" s="28" t="s">
        <v>305</v>
      </c>
      <c r="E1330" s="28">
        <v>4</v>
      </c>
      <c r="F1330">
        <f xml:space="preserve"> COUNTA(G1330:AJ1330)</f>
        <v>0</v>
      </c>
    </row>
    <row r="1331" spans="1:6" x14ac:dyDescent="0.2">
      <c r="A1331" s="13" t="s">
        <v>211</v>
      </c>
      <c r="B1331" s="13" t="s">
        <v>216</v>
      </c>
      <c r="C1331" s="13">
        <v>2</v>
      </c>
      <c r="D1331" s="28" t="s">
        <v>306</v>
      </c>
      <c r="E1331" s="28">
        <v>5</v>
      </c>
      <c r="F1331">
        <f xml:space="preserve"> COUNTA(G1331:AJ1331)</f>
        <v>0</v>
      </c>
    </row>
    <row r="1332" spans="1:6" x14ac:dyDescent="0.2">
      <c r="A1332" s="13"/>
      <c r="B1332" s="13"/>
      <c r="C1332" s="13"/>
      <c r="D1332" s="13"/>
      <c r="E1332" s="13"/>
    </row>
    <row r="1333" spans="1:6" x14ac:dyDescent="0.2">
      <c r="A1333" s="13" t="s">
        <v>211</v>
      </c>
      <c r="B1333" s="13" t="s">
        <v>377</v>
      </c>
      <c r="C1333" s="13">
        <v>0</v>
      </c>
      <c r="D1333" s="13">
        <v>0</v>
      </c>
      <c r="E1333" s="13"/>
    </row>
    <row r="1334" spans="1:6" x14ac:dyDescent="0.2">
      <c r="A1334" s="13" t="s">
        <v>211</v>
      </c>
      <c r="B1334" s="13" t="s">
        <v>377</v>
      </c>
      <c r="C1334" s="13">
        <v>3</v>
      </c>
      <c r="D1334" s="28" t="s">
        <v>304</v>
      </c>
      <c r="E1334" s="28">
        <v>1</v>
      </c>
      <c r="F1334">
        <f xml:space="preserve"> COUNTA(G1334:AJ1334)</f>
        <v>0</v>
      </c>
    </row>
    <row r="1335" spans="1:6" x14ac:dyDescent="0.2">
      <c r="A1335" s="13" t="s">
        <v>211</v>
      </c>
      <c r="B1335" s="13" t="s">
        <v>377</v>
      </c>
      <c r="C1335" s="13">
        <v>3</v>
      </c>
      <c r="D1335" s="28" t="s">
        <v>304</v>
      </c>
      <c r="E1335" s="28">
        <v>2</v>
      </c>
      <c r="F1335">
        <f xml:space="preserve"> COUNTA(G1335:AJ1335)</f>
        <v>0</v>
      </c>
    </row>
    <row r="1336" spans="1:6" x14ac:dyDescent="0.2">
      <c r="A1336" s="13" t="s">
        <v>211</v>
      </c>
      <c r="B1336" s="13" t="s">
        <v>377</v>
      </c>
      <c r="C1336" s="13">
        <v>3</v>
      </c>
      <c r="D1336" s="28" t="s">
        <v>305</v>
      </c>
      <c r="E1336" s="28">
        <v>3</v>
      </c>
      <c r="F1336">
        <f xml:space="preserve"> COUNTA(G1336:AJ1336)</f>
        <v>0</v>
      </c>
    </row>
    <row r="1337" spans="1:6" x14ac:dyDescent="0.2">
      <c r="A1337" s="13" t="s">
        <v>211</v>
      </c>
      <c r="B1337" s="13" t="s">
        <v>377</v>
      </c>
      <c r="C1337" s="13">
        <v>3</v>
      </c>
      <c r="D1337" s="28" t="s">
        <v>306</v>
      </c>
      <c r="E1337" s="28">
        <v>4</v>
      </c>
      <c r="F1337">
        <f xml:space="preserve"> COUNTA(G1337:AJ1337)</f>
        <v>0</v>
      </c>
    </row>
    <row r="1338" spans="1:6" x14ac:dyDescent="0.2">
      <c r="A1338" s="13"/>
      <c r="B1338" s="13"/>
      <c r="C1338" s="13"/>
      <c r="D1338" s="13"/>
      <c r="E1338" s="13"/>
    </row>
    <row r="1339" spans="1:6" x14ac:dyDescent="0.2">
      <c r="A1339" s="13" t="s">
        <v>213</v>
      </c>
      <c r="B1339" s="13" t="s">
        <v>209</v>
      </c>
      <c r="C1339" s="13">
        <v>1</v>
      </c>
      <c r="D1339" s="13">
        <v>2</v>
      </c>
      <c r="E1339" s="13"/>
    </row>
    <row r="1340" spans="1:6" x14ac:dyDescent="0.2">
      <c r="A1340" s="13" t="s">
        <v>213</v>
      </c>
      <c r="B1340" s="13" t="s">
        <v>209</v>
      </c>
      <c r="C1340" s="13">
        <v>1</v>
      </c>
      <c r="D1340" s="28" t="s">
        <v>304</v>
      </c>
      <c r="E1340" s="28">
        <v>1</v>
      </c>
      <c r="F1340">
        <f xml:space="preserve"> COUNTA(G1340:AJ1340)</f>
        <v>0</v>
      </c>
    </row>
    <row r="1341" spans="1:6" x14ac:dyDescent="0.2">
      <c r="A1341" s="13" t="s">
        <v>213</v>
      </c>
      <c r="B1341" s="13" t="s">
        <v>209</v>
      </c>
      <c r="C1341" s="13">
        <v>1</v>
      </c>
      <c r="D1341" s="28" t="s">
        <v>304</v>
      </c>
      <c r="E1341" s="28">
        <v>2</v>
      </c>
      <c r="F1341">
        <f xml:space="preserve"> COUNTA(G1341:AJ1341)</f>
        <v>0</v>
      </c>
    </row>
    <row r="1342" spans="1:6" x14ac:dyDescent="0.2">
      <c r="A1342" s="13" t="s">
        <v>213</v>
      </c>
      <c r="B1342" s="13" t="s">
        <v>209</v>
      </c>
      <c r="C1342" s="13">
        <v>1</v>
      </c>
      <c r="D1342" s="28" t="s">
        <v>304</v>
      </c>
      <c r="E1342" s="28">
        <v>3</v>
      </c>
      <c r="F1342">
        <f xml:space="preserve"> COUNTA(G1342:AJ1342)</f>
        <v>0</v>
      </c>
    </row>
    <row r="1343" spans="1:6" x14ac:dyDescent="0.2">
      <c r="A1343" s="13" t="s">
        <v>213</v>
      </c>
      <c r="B1343" s="13" t="s">
        <v>209</v>
      </c>
      <c r="C1343" s="13">
        <v>1</v>
      </c>
      <c r="D1343" s="28" t="s">
        <v>306</v>
      </c>
      <c r="E1343" s="28">
        <v>4</v>
      </c>
      <c r="F1343">
        <f xml:space="preserve"> COUNTA(G1343:AJ1343)</f>
        <v>0</v>
      </c>
    </row>
    <row r="1344" spans="1:6" x14ac:dyDescent="0.2">
      <c r="A1344" s="13" t="s">
        <v>213</v>
      </c>
      <c r="B1344" s="13" t="s">
        <v>209</v>
      </c>
      <c r="C1344" s="13">
        <v>1</v>
      </c>
      <c r="D1344" s="28" t="s">
        <v>305</v>
      </c>
      <c r="E1344" s="28">
        <v>5</v>
      </c>
      <c r="F1344">
        <f xml:space="preserve"> COUNTA(G1344:AJ1344)</f>
        <v>0</v>
      </c>
    </row>
    <row r="1345" spans="1:6" x14ac:dyDescent="0.2">
      <c r="A1345" s="13" t="s">
        <v>213</v>
      </c>
      <c r="B1345" s="13" t="s">
        <v>209</v>
      </c>
      <c r="C1345" s="13">
        <v>2</v>
      </c>
      <c r="D1345" s="28" t="s">
        <v>304</v>
      </c>
      <c r="E1345" s="28">
        <v>6</v>
      </c>
      <c r="F1345">
        <f xml:space="preserve"> COUNTA(G1345:AJ1345)</f>
        <v>0</v>
      </c>
    </row>
    <row r="1346" spans="1:6" x14ac:dyDescent="0.2">
      <c r="A1346" s="13" t="s">
        <v>213</v>
      </c>
      <c r="B1346" s="13" t="s">
        <v>209</v>
      </c>
      <c r="C1346" s="13">
        <v>2</v>
      </c>
      <c r="D1346" s="28" t="s">
        <v>306</v>
      </c>
      <c r="E1346" s="28">
        <v>7</v>
      </c>
      <c r="F1346">
        <f xml:space="preserve"> COUNTA(G1346:AJ1346)</f>
        <v>0</v>
      </c>
    </row>
    <row r="1347" spans="1:6" x14ac:dyDescent="0.2">
      <c r="A1347" s="13" t="s">
        <v>213</v>
      </c>
      <c r="B1347" s="13" t="s">
        <v>209</v>
      </c>
      <c r="C1347" s="13">
        <v>2</v>
      </c>
      <c r="D1347" s="28" t="s">
        <v>304</v>
      </c>
      <c r="E1347" s="28">
        <v>8</v>
      </c>
      <c r="F1347">
        <f xml:space="preserve"> COUNTA(G1347:AJ1347)</f>
        <v>0</v>
      </c>
    </row>
    <row r="1348" spans="1:6" x14ac:dyDescent="0.2">
      <c r="A1348" s="13" t="s">
        <v>213</v>
      </c>
      <c r="B1348" s="13" t="s">
        <v>209</v>
      </c>
      <c r="C1348" s="13">
        <v>2</v>
      </c>
      <c r="D1348" s="28" t="s">
        <v>304</v>
      </c>
      <c r="E1348" s="28">
        <v>9</v>
      </c>
      <c r="F1348">
        <f xml:space="preserve"> COUNTA(G1348:AJ1348)</f>
        <v>0</v>
      </c>
    </row>
    <row r="1349" spans="1:6" x14ac:dyDescent="0.2">
      <c r="A1349" s="13"/>
      <c r="B1349" s="13"/>
      <c r="C1349" s="13"/>
      <c r="D1349" s="13"/>
      <c r="E1349" s="13"/>
    </row>
    <row r="1350" spans="1:6" x14ac:dyDescent="0.2">
      <c r="A1350" s="13" t="s">
        <v>213</v>
      </c>
      <c r="B1350" s="13" t="s">
        <v>136</v>
      </c>
      <c r="C1350" s="13">
        <v>2</v>
      </c>
      <c r="D1350" s="13">
        <v>0</v>
      </c>
      <c r="E1350" s="13"/>
    </row>
    <row r="1351" spans="1:6" x14ac:dyDescent="0.2">
      <c r="A1351" s="13" t="s">
        <v>213</v>
      </c>
      <c r="B1351" s="13" t="s">
        <v>136</v>
      </c>
      <c r="C1351" s="13">
        <v>1</v>
      </c>
      <c r="D1351" s="28" t="s">
        <v>306</v>
      </c>
      <c r="E1351" s="28">
        <v>1</v>
      </c>
      <c r="F1351">
        <f xml:space="preserve"> COUNTA(G1351:AJ1351)</f>
        <v>0</v>
      </c>
    </row>
    <row r="1352" spans="1:6" x14ac:dyDescent="0.2">
      <c r="A1352" s="13" t="s">
        <v>213</v>
      </c>
      <c r="B1352" s="13" t="s">
        <v>136</v>
      </c>
      <c r="C1352" s="13">
        <v>1</v>
      </c>
      <c r="D1352" s="28" t="s">
        <v>306</v>
      </c>
      <c r="E1352" s="28">
        <v>2</v>
      </c>
      <c r="F1352">
        <f xml:space="preserve"> COUNTA(G1352:AJ1352)</f>
        <v>0</v>
      </c>
    </row>
    <row r="1353" spans="1:6" x14ac:dyDescent="0.2">
      <c r="A1353" s="13" t="s">
        <v>213</v>
      </c>
      <c r="B1353" s="13" t="s">
        <v>136</v>
      </c>
      <c r="C1353" s="13">
        <v>1</v>
      </c>
      <c r="D1353" s="28" t="s">
        <v>306</v>
      </c>
      <c r="E1353" s="28">
        <v>3</v>
      </c>
      <c r="F1353">
        <f xml:space="preserve"> COUNTA(G1353:AJ1353)</f>
        <v>0</v>
      </c>
    </row>
    <row r="1354" spans="1:6" x14ac:dyDescent="0.2">
      <c r="A1354" s="13" t="s">
        <v>213</v>
      </c>
      <c r="B1354" s="13" t="s">
        <v>136</v>
      </c>
      <c r="C1354" s="13">
        <v>1</v>
      </c>
      <c r="D1354" s="28" t="s">
        <v>305</v>
      </c>
      <c r="E1354" s="28">
        <v>4</v>
      </c>
      <c r="F1354">
        <f xml:space="preserve"> COUNTA(G1354:AJ1354)</f>
        <v>0</v>
      </c>
    </row>
    <row r="1355" spans="1:6" x14ac:dyDescent="0.2">
      <c r="A1355" s="13" t="s">
        <v>213</v>
      </c>
      <c r="B1355" s="13" t="s">
        <v>136</v>
      </c>
      <c r="C1355" s="13">
        <v>1</v>
      </c>
      <c r="D1355" s="28" t="s">
        <v>306</v>
      </c>
      <c r="E1355" s="28">
        <v>5</v>
      </c>
      <c r="F1355">
        <f xml:space="preserve"> COUNTA(G1355:AJ1355)</f>
        <v>0</v>
      </c>
    </row>
    <row r="1356" spans="1:6" x14ac:dyDescent="0.2">
      <c r="A1356" s="13"/>
      <c r="B1356" s="13"/>
      <c r="C1356" s="13"/>
      <c r="D1356" s="13"/>
      <c r="E1356" s="13"/>
    </row>
    <row r="1357" spans="1:6" x14ac:dyDescent="0.2">
      <c r="A1357" s="13" t="s">
        <v>213</v>
      </c>
      <c r="B1357" s="13" t="s">
        <v>40</v>
      </c>
      <c r="C1357" s="13">
        <v>2</v>
      </c>
      <c r="D1357" s="13">
        <v>2</v>
      </c>
      <c r="E1357" s="13"/>
    </row>
    <row r="1358" spans="1:6" x14ac:dyDescent="0.2">
      <c r="A1358" s="13" t="s">
        <v>213</v>
      </c>
      <c r="B1358" s="13" t="s">
        <v>40</v>
      </c>
      <c r="C1358" s="13">
        <v>1</v>
      </c>
      <c r="D1358" s="28" t="s">
        <v>304</v>
      </c>
      <c r="E1358" s="28">
        <v>1</v>
      </c>
      <c r="F1358">
        <f xml:space="preserve"> COUNTA(G1358:AJ1358)</f>
        <v>0</v>
      </c>
    </row>
    <row r="1359" spans="1:6" x14ac:dyDescent="0.2">
      <c r="A1359" s="13" t="s">
        <v>213</v>
      </c>
      <c r="B1359" s="13" t="s">
        <v>40</v>
      </c>
      <c r="C1359" s="13">
        <v>1</v>
      </c>
      <c r="D1359" s="28" t="s">
        <v>304</v>
      </c>
      <c r="E1359" s="28">
        <v>2</v>
      </c>
      <c r="F1359">
        <f xml:space="preserve"> COUNTA(G1359:AJ1359)</f>
        <v>0</v>
      </c>
    </row>
    <row r="1360" spans="1:6" x14ac:dyDescent="0.2">
      <c r="A1360" s="13" t="s">
        <v>213</v>
      </c>
      <c r="B1360" s="13" t="s">
        <v>40</v>
      </c>
      <c r="C1360" s="13">
        <v>1</v>
      </c>
      <c r="D1360" s="28" t="s">
        <v>304</v>
      </c>
      <c r="E1360" s="28">
        <v>3</v>
      </c>
      <c r="F1360">
        <f xml:space="preserve"> COUNTA(G1360:AJ1360)</f>
        <v>0</v>
      </c>
    </row>
    <row r="1361" spans="1:6" x14ac:dyDescent="0.2">
      <c r="A1361" s="13" t="s">
        <v>213</v>
      </c>
      <c r="B1361" s="13" t="s">
        <v>40</v>
      </c>
      <c r="C1361" s="13">
        <v>1</v>
      </c>
      <c r="D1361" s="28" t="s">
        <v>304</v>
      </c>
      <c r="E1361" s="28">
        <v>4</v>
      </c>
      <c r="F1361">
        <f xml:space="preserve"> COUNTA(G1361:AJ1361)</f>
        <v>0</v>
      </c>
    </row>
    <row r="1362" spans="1:6" x14ac:dyDescent="0.2">
      <c r="A1362" s="13" t="s">
        <v>213</v>
      </c>
      <c r="B1362" s="13" t="s">
        <v>40</v>
      </c>
      <c r="C1362" s="13">
        <v>1</v>
      </c>
      <c r="D1362" s="28" t="s">
        <v>306</v>
      </c>
      <c r="E1362" s="28">
        <v>5</v>
      </c>
      <c r="F1362">
        <f xml:space="preserve"> COUNTA(G1362:AJ1362)</f>
        <v>0</v>
      </c>
    </row>
    <row r="1363" spans="1:6" x14ac:dyDescent="0.2">
      <c r="A1363" s="13" t="s">
        <v>213</v>
      </c>
      <c r="B1363" s="13" t="s">
        <v>40</v>
      </c>
      <c r="C1363" s="13">
        <v>1</v>
      </c>
      <c r="D1363" s="28" t="s">
        <v>306</v>
      </c>
      <c r="E1363" s="28">
        <v>6</v>
      </c>
      <c r="F1363">
        <f xml:space="preserve"> COUNTA(G1363:AJ1363)</f>
        <v>0</v>
      </c>
    </row>
    <row r="1364" spans="1:6" x14ac:dyDescent="0.2">
      <c r="A1364" s="13" t="s">
        <v>213</v>
      </c>
      <c r="B1364" s="13" t="s">
        <v>40</v>
      </c>
      <c r="C1364" s="13">
        <v>2</v>
      </c>
      <c r="D1364" s="28" t="s">
        <v>304</v>
      </c>
      <c r="E1364" s="28">
        <v>7</v>
      </c>
      <c r="F1364">
        <f xml:space="preserve"> COUNTA(G1364:AJ1364)</f>
        <v>0</v>
      </c>
    </row>
    <row r="1365" spans="1:6" x14ac:dyDescent="0.2">
      <c r="A1365" s="13" t="s">
        <v>213</v>
      </c>
      <c r="B1365" s="13" t="s">
        <v>40</v>
      </c>
      <c r="C1365" s="13">
        <v>2</v>
      </c>
      <c r="D1365" s="28" t="s">
        <v>304</v>
      </c>
      <c r="E1365" s="28">
        <v>8</v>
      </c>
      <c r="F1365">
        <f xml:space="preserve"> COUNTA(G1365:AJ1365)</f>
        <v>0</v>
      </c>
    </row>
    <row r="1366" spans="1:6" x14ac:dyDescent="0.2">
      <c r="A1366" s="13" t="s">
        <v>213</v>
      </c>
      <c r="B1366" s="13" t="s">
        <v>40</v>
      </c>
      <c r="C1366" s="13">
        <v>2</v>
      </c>
      <c r="D1366" s="28" t="s">
        <v>304</v>
      </c>
      <c r="E1366" s="28">
        <v>9</v>
      </c>
      <c r="F1366">
        <f xml:space="preserve"> COUNTA(G1366:AJ1366)</f>
        <v>0</v>
      </c>
    </row>
    <row r="1367" spans="1:6" x14ac:dyDescent="0.2">
      <c r="A1367" s="13" t="s">
        <v>213</v>
      </c>
      <c r="B1367" s="13" t="s">
        <v>40</v>
      </c>
      <c r="C1367" s="13">
        <v>2</v>
      </c>
      <c r="D1367" s="28" t="s">
        <v>304</v>
      </c>
      <c r="E1367" s="28">
        <v>10</v>
      </c>
      <c r="F1367">
        <f xml:space="preserve"> COUNTA(G1367:AJ1367)</f>
        <v>0</v>
      </c>
    </row>
    <row r="1368" spans="1:6" x14ac:dyDescent="0.2">
      <c r="A1368" s="13" t="s">
        <v>213</v>
      </c>
      <c r="B1368" s="13" t="s">
        <v>40</v>
      </c>
      <c r="C1368" s="13">
        <v>2</v>
      </c>
      <c r="D1368" s="28" t="s">
        <v>305</v>
      </c>
      <c r="E1368" s="28">
        <v>11</v>
      </c>
      <c r="F1368">
        <f xml:space="preserve"> COUNTA(G1368:AJ1368)</f>
        <v>0</v>
      </c>
    </row>
    <row r="1369" spans="1:6" x14ac:dyDescent="0.2">
      <c r="A1369" s="13" t="s">
        <v>213</v>
      </c>
      <c r="B1369" s="13" t="s">
        <v>40</v>
      </c>
      <c r="C1369" s="13">
        <v>2</v>
      </c>
      <c r="D1369" s="28" t="s">
        <v>305</v>
      </c>
      <c r="E1369" s="28">
        <v>12</v>
      </c>
      <c r="F1369">
        <f xml:space="preserve"> COUNTA(G1369:AJ1369)</f>
        <v>0</v>
      </c>
    </row>
    <row r="1370" spans="1:6" x14ac:dyDescent="0.2">
      <c r="A1370" s="13" t="s">
        <v>213</v>
      </c>
      <c r="B1370" s="13" t="s">
        <v>40</v>
      </c>
      <c r="C1370" s="13">
        <v>2</v>
      </c>
      <c r="D1370" s="28" t="s">
        <v>304</v>
      </c>
      <c r="E1370" s="28">
        <v>13</v>
      </c>
      <c r="F1370">
        <f xml:space="preserve"> COUNTA(G1370:AJ1370)</f>
        <v>0</v>
      </c>
    </row>
    <row r="1371" spans="1:6" x14ac:dyDescent="0.2">
      <c r="A1371" s="13" t="s">
        <v>213</v>
      </c>
      <c r="B1371" s="13" t="s">
        <v>40</v>
      </c>
      <c r="C1371" s="13">
        <v>2</v>
      </c>
      <c r="D1371" s="28" t="s">
        <v>306</v>
      </c>
      <c r="E1371" s="28">
        <v>14</v>
      </c>
      <c r="F1371">
        <f xml:space="preserve"> COUNTA(G1371:AJ1371)</f>
        <v>0</v>
      </c>
    </row>
    <row r="1372" spans="1:6" x14ac:dyDescent="0.2">
      <c r="A1372" s="13" t="s">
        <v>213</v>
      </c>
      <c r="B1372" s="13" t="s">
        <v>40</v>
      </c>
      <c r="C1372" s="13">
        <v>2</v>
      </c>
      <c r="D1372" s="28" t="s">
        <v>304</v>
      </c>
      <c r="E1372" s="28">
        <v>15</v>
      </c>
      <c r="F1372">
        <f xml:space="preserve"> COUNTA(G1372:AJ1372)</f>
        <v>0</v>
      </c>
    </row>
    <row r="1373" spans="1:6" x14ac:dyDescent="0.2">
      <c r="A1373" s="13"/>
      <c r="B1373" s="13"/>
      <c r="C1373" s="13"/>
      <c r="D1373" s="28"/>
      <c r="E1373" s="28"/>
    </row>
    <row r="1374" spans="1:6" x14ac:dyDescent="0.2">
      <c r="A1374" s="13" t="s">
        <v>213</v>
      </c>
      <c r="B1374" s="13" t="s">
        <v>130</v>
      </c>
      <c r="C1374" s="13">
        <v>2</v>
      </c>
      <c r="D1374" s="13">
        <v>0</v>
      </c>
      <c r="E1374" s="13"/>
    </row>
    <row r="1375" spans="1:6" x14ac:dyDescent="0.2">
      <c r="A1375" s="13" t="s">
        <v>213</v>
      </c>
      <c r="B1375" s="13" t="s">
        <v>130</v>
      </c>
      <c r="C1375" s="13">
        <v>1</v>
      </c>
      <c r="D1375" s="28" t="s">
        <v>304</v>
      </c>
      <c r="E1375" s="28">
        <v>1</v>
      </c>
      <c r="F1375">
        <f xml:space="preserve"> COUNTA(G1375:AJ1375)</f>
        <v>0</v>
      </c>
    </row>
    <row r="1376" spans="1:6" x14ac:dyDescent="0.2">
      <c r="A1376" s="13" t="s">
        <v>213</v>
      </c>
      <c r="B1376" s="13" t="s">
        <v>130</v>
      </c>
      <c r="C1376" s="13">
        <v>1</v>
      </c>
      <c r="D1376" s="28" t="s">
        <v>304</v>
      </c>
      <c r="E1376" s="28">
        <v>2</v>
      </c>
      <c r="F1376">
        <f xml:space="preserve"> COUNTA(G1376:AJ1376)</f>
        <v>0</v>
      </c>
    </row>
    <row r="1377" spans="1:6" x14ac:dyDescent="0.2">
      <c r="A1377" s="13" t="s">
        <v>213</v>
      </c>
      <c r="B1377" s="13" t="s">
        <v>130</v>
      </c>
      <c r="C1377" s="13">
        <v>1</v>
      </c>
      <c r="D1377" s="28" t="s">
        <v>304</v>
      </c>
      <c r="E1377" s="28">
        <v>3</v>
      </c>
      <c r="F1377">
        <f xml:space="preserve"> COUNTA(G1377:AJ1377)</f>
        <v>0</v>
      </c>
    </row>
    <row r="1378" spans="1:6" x14ac:dyDescent="0.2">
      <c r="A1378" s="13" t="s">
        <v>213</v>
      </c>
      <c r="B1378" s="13" t="s">
        <v>130</v>
      </c>
      <c r="C1378" s="13">
        <v>1</v>
      </c>
      <c r="D1378" s="28" t="s">
        <v>306</v>
      </c>
      <c r="E1378" s="28">
        <v>4</v>
      </c>
      <c r="F1378">
        <f xml:space="preserve"> COUNTA(G1378:AJ1378)</f>
        <v>0</v>
      </c>
    </row>
    <row r="1379" spans="1:6" x14ac:dyDescent="0.2">
      <c r="A1379" s="13" t="s">
        <v>213</v>
      </c>
      <c r="B1379" s="13" t="s">
        <v>130</v>
      </c>
      <c r="C1379" s="13">
        <v>1</v>
      </c>
      <c r="D1379" s="28" t="s">
        <v>304</v>
      </c>
      <c r="E1379" s="28">
        <v>5</v>
      </c>
      <c r="F1379">
        <f xml:space="preserve"> COUNTA(G1379:AJ1379)</f>
        <v>0</v>
      </c>
    </row>
    <row r="1380" spans="1:6" x14ac:dyDescent="0.2">
      <c r="A1380" s="13" t="s">
        <v>213</v>
      </c>
      <c r="B1380" s="13" t="s">
        <v>130</v>
      </c>
      <c r="C1380" s="13">
        <v>1</v>
      </c>
      <c r="D1380" s="28" t="s">
        <v>306</v>
      </c>
      <c r="E1380" s="28">
        <v>6</v>
      </c>
      <c r="F1380">
        <f xml:space="preserve"> COUNTA(G1380:AJ1380)</f>
        <v>0</v>
      </c>
    </row>
    <row r="1381" spans="1:6" x14ac:dyDescent="0.2">
      <c r="A1381" s="13" t="s">
        <v>213</v>
      </c>
      <c r="B1381" s="13" t="s">
        <v>130</v>
      </c>
      <c r="C1381" s="13">
        <v>1</v>
      </c>
      <c r="D1381" s="28" t="s">
        <v>306</v>
      </c>
      <c r="E1381" s="28">
        <v>7</v>
      </c>
      <c r="F1381">
        <f xml:space="preserve"> COUNTA(G1381:AJ1381)</f>
        <v>0</v>
      </c>
    </row>
    <row r="1382" spans="1:6" x14ac:dyDescent="0.2">
      <c r="A1382" s="13" t="s">
        <v>213</v>
      </c>
      <c r="B1382" s="13" t="s">
        <v>130</v>
      </c>
      <c r="C1382" s="13">
        <v>1</v>
      </c>
      <c r="D1382" s="28" t="s">
        <v>304</v>
      </c>
      <c r="E1382" s="28">
        <v>8</v>
      </c>
      <c r="F1382">
        <f xml:space="preserve"> COUNTA(G1382:AJ1382)</f>
        <v>0</v>
      </c>
    </row>
    <row r="1383" spans="1:6" x14ac:dyDescent="0.2">
      <c r="A1383" s="13" t="s">
        <v>213</v>
      </c>
      <c r="B1383" s="13" t="s">
        <v>130</v>
      </c>
      <c r="C1383" s="13">
        <v>1</v>
      </c>
      <c r="D1383" s="28" t="s">
        <v>304</v>
      </c>
      <c r="E1383" s="28">
        <v>9</v>
      </c>
      <c r="F1383">
        <f xml:space="preserve"> COUNTA(G1383:AJ1383)</f>
        <v>0</v>
      </c>
    </row>
    <row r="1384" spans="1:6" x14ac:dyDescent="0.2">
      <c r="A1384" s="13" t="s">
        <v>213</v>
      </c>
      <c r="B1384" s="13" t="s">
        <v>130</v>
      </c>
      <c r="C1384" s="13">
        <v>1</v>
      </c>
      <c r="D1384" s="28" t="s">
        <v>306</v>
      </c>
      <c r="E1384" s="28">
        <v>10</v>
      </c>
      <c r="F1384">
        <f xml:space="preserve"> COUNTA(G1384:AJ1384)</f>
        <v>0</v>
      </c>
    </row>
    <row r="1385" spans="1:6" x14ac:dyDescent="0.2">
      <c r="A1385" s="13" t="s">
        <v>213</v>
      </c>
      <c r="B1385" s="13" t="s">
        <v>130</v>
      </c>
      <c r="C1385" s="13">
        <v>3</v>
      </c>
      <c r="D1385" s="28" t="s">
        <v>304</v>
      </c>
      <c r="E1385" s="28">
        <v>11</v>
      </c>
      <c r="F1385">
        <f xml:space="preserve"> COUNTA(G1385:AJ1385)</f>
        <v>0</v>
      </c>
    </row>
    <row r="1386" spans="1:6" x14ac:dyDescent="0.2">
      <c r="A1386" s="13" t="s">
        <v>213</v>
      </c>
      <c r="B1386" s="13" t="s">
        <v>130</v>
      </c>
      <c r="C1386" s="13">
        <v>3</v>
      </c>
      <c r="D1386" s="28" t="s">
        <v>304</v>
      </c>
      <c r="E1386" s="28">
        <v>12</v>
      </c>
      <c r="F1386">
        <f xml:space="preserve"> COUNTA(G1386:AJ1386)</f>
        <v>0</v>
      </c>
    </row>
    <row r="1387" spans="1:6" x14ac:dyDescent="0.2">
      <c r="A1387" s="13"/>
      <c r="B1387" s="13"/>
      <c r="C1387" s="13"/>
      <c r="D1387" s="13"/>
      <c r="E1387" s="13"/>
    </row>
    <row r="1388" spans="1:6" x14ac:dyDescent="0.2">
      <c r="A1388" s="13" t="s">
        <v>213</v>
      </c>
      <c r="B1388" s="13" t="s">
        <v>56</v>
      </c>
      <c r="C1388" s="13">
        <v>2</v>
      </c>
      <c r="D1388" s="13">
        <v>0</v>
      </c>
      <c r="E1388" s="13"/>
    </row>
    <row r="1389" spans="1:6" x14ac:dyDescent="0.2">
      <c r="A1389" s="13" t="s">
        <v>213</v>
      </c>
      <c r="B1389" s="13" t="s">
        <v>56</v>
      </c>
      <c r="C1389" s="13">
        <v>1</v>
      </c>
      <c r="D1389" s="28" t="s">
        <v>304</v>
      </c>
      <c r="E1389" s="28">
        <v>1</v>
      </c>
      <c r="F1389">
        <f xml:space="preserve"> COUNTA(G1389:AJ1389)</f>
        <v>0</v>
      </c>
    </row>
    <row r="1390" spans="1:6" x14ac:dyDescent="0.2">
      <c r="A1390" s="13" t="s">
        <v>213</v>
      </c>
      <c r="B1390" s="13" t="s">
        <v>56</v>
      </c>
      <c r="C1390" s="13">
        <v>1</v>
      </c>
      <c r="D1390" s="28" t="s">
        <v>306</v>
      </c>
      <c r="E1390" s="28">
        <v>2</v>
      </c>
      <c r="F1390">
        <f xml:space="preserve"> COUNTA(G1390:AJ1390)</f>
        <v>0</v>
      </c>
    </row>
    <row r="1391" spans="1:6" x14ac:dyDescent="0.2">
      <c r="A1391" s="13" t="s">
        <v>213</v>
      </c>
      <c r="B1391" s="13" t="s">
        <v>56</v>
      </c>
      <c r="C1391" s="13">
        <v>1</v>
      </c>
      <c r="D1391" s="28" t="s">
        <v>304</v>
      </c>
      <c r="E1391" s="28">
        <v>3</v>
      </c>
      <c r="F1391">
        <f xml:space="preserve"> COUNTA(G1391:AJ1391)</f>
        <v>0</v>
      </c>
    </row>
    <row r="1392" spans="1:6" x14ac:dyDescent="0.2">
      <c r="A1392" s="13" t="s">
        <v>213</v>
      </c>
      <c r="B1392" s="13" t="s">
        <v>56</v>
      </c>
      <c r="C1392" s="13">
        <v>1</v>
      </c>
      <c r="D1392" s="28" t="s">
        <v>304</v>
      </c>
      <c r="E1392" s="28">
        <v>4</v>
      </c>
      <c r="F1392">
        <f xml:space="preserve"> COUNTA(G1392:AJ1392)</f>
        <v>0</v>
      </c>
    </row>
    <row r="1393" spans="1:6" x14ac:dyDescent="0.2">
      <c r="A1393" s="13" t="s">
        <v>213</v>
      </c>
      <c r="B1393" s="13" t="s">
        <v>56</v>
      </c>
      <c r="C1393" s="13">
        <v>1</v>
      </c>
      <c r="D1393" s="28" t="s">
        <v>305</v>
      </c>
      <c r="E1393" s="28">
        <v>5</v>
      </c>
      <c r="F1393">
        <f xml:space="preserve"> COUNTA(G1393:AJ1393)</f>
        <v>0</v>
      </c>
    </row>
    <row r="1394" spans="1:6" x14ac:dyDescent="0.2">
      <c r="A1394" s="13" t="s">
        <v>213</v>
      </c>
      <c r="B1394" s="13" t="s">
        <v>56</v>
      </c>
      <c r="C1394" s="13">
        <v>3</v>
      </c>
      <c r="D1394" s="28" t="s">
        <v>306</v>
      </c>
      <c r="E1394" s="28">
        <v>6</v>
      </c>
      <c r="F1394">
        <f xml:space="preserve"> COUNTA(G1394:AJ1394)</f>
        <v>0</v>
      </c>
    </row>
    <row r="1395" spans="1:6" x14ac:dyDescent="0.2">
      <c r="A1395" s="13" t="s">
        <v>213</v>
      </c>
      <c r="B1395" s="13" t="s">
        <v>56</v>
      </c>
      <c r="C1395" s="13">
        <v>3</v>
      </c>
      <c r="D1395" s="28" t="s">
        <v>304</v>
      </c>
      <c r="E1395" s="28">
        <v>7</v>
      </c>
      <c r="F1395">
        <f xml:space="preserve"> COUNTA(G1395:AJ1395)</f>
        <v>0</v>
      </c>
    </row>
    <row r="1396" spans="1:6" x14ac:dyDescent="0.2">
      <c r="A1396" s="13"/>
      <c r="B1396" s="13"/>
      <c r="C1396" s="13"/>
      <c r="D1396" s="13"/>
      <c r="E1396" s="13"/>
    </row>
    <row r="1397" spans="1:6" x14ac:dyDescent="0.2">
      <c r="A1397" s="13" t="s">
        <v>213</v>
      </c>
      <c r="B1397" s="13" t="s">
        <v>146</v>
      </c>
      <c r="C1397" s="13">
        <v>1</v>
      </c>
      <c r="D1397" s="13">
        <v>0</v>
      </c>
      <c r="E1397" s="13"/>
    </row>
    <row r="1398" spans="1:6" x14ac:dyDescent="0.2">
      <c r="A1398" s="13" t="s">
        <v>213</v>
      </c>
      <c r="B1398" s="13" t="s">
        <v>146</v>
      </c>
      <c r="C1398" s="13">
        <v>1</v>
      </c>
      <c r="D1398" s="28" t="s">
        <v>305</v>
      </c>
      <c r="E1398" s="28">
        <v>1</v>
      </c>
      <c r="F1398">
        <f xml:space="preserve"> COUNTA(G1398:AJ1398)</f>
        <v>0</v>
      </c>
    </row>
    <row r="1399" spans="1:6" x14ac:dyDescent="0.2">
      <c r="A1399" s="13" t="s">
        <v>213</v>
      </c>
      <c r="B1399" s="13" t="s">
        <v>146</v>
      </c>
      <c r="C1399" s="13">
        <v>1</v>
      </c>
      <c r="D1399" s="28" t="s">
        <v>306</v>
      </c>
      <c r="E1399" s="28">
        <v>2</v>
      </c>
      <c r="F1399">
        <f xml:space="preserve"> COUNTA(G1399:AJ1399)</f>
        <v>0</v>
      </c>
    </row>
    <row r="1400" spans="1:6" x14ac:dyDescent="0.2">
      <c r="A1400" s="13" t="s">
        <v>213</v>
      </c>
      <c r="B1400" s="13" t="s">
        <v>146</v>
      </c>
      <c r="C1400" s="13">
        <v>1</v>
      </c>
      <c r="D1400" s="28" t="s">
        <v>306</v>
      </c>
      <c r="E1400" s="28">
        <v>3</v>
      </c>
      <c r="F1400">
        <f xml:space="preserve"> COUNTA(G1400:AJ1400)</f>
        <v>0</v>
      </c>
    </row>
    <row r="1401" spans="1:6" x14ac:dyDescent="0.2">
      <c r="A1401" s="13" t="s">
        <v>213</v>
      </c>
      <c r="B1401" s="13" t="s">
        <v>146</v>
      </c>
      <c r="C1401" s="13">
        <v>1</v>
      </c>
      <c r="D1401" s="28" t="s">
        <v>305</v>
      </c>
      <c r="E1401" s="28">
        <v>4</v>
      </c>
      <c r="F1401">
        <f xml:space="preserve"> COUNTA(G1401:AJ1401)</f>
        <v>0</v>
      </c>
    </row>
    <row r="1402" spans="1:6" x14ac:dyDescent="0.2">
      <c r="A1402" s="13" t="s">
        <v>213</v>
      </c>
      <c r="B1402" s="13" t="s">
        <v>146</v>
      </c>
      <c r="C1402" s="13">
        <v>1</v>
      </c>
      <c r="D1402" s="28" t="s">
        <v>304</v>
      </c>
      <c r="E1402" s="28">
        <v>5</v>
      </c>
      <c r="F1402">
        <f xml:space="preserve"> COUNTA(G1402:AJ1402)</f>
        <v>0</v>
      </c>
    </row>
    <row r="1403" spans="1:6" x14ac:dyDescent="0.2">
      <c r="A1403" s="13" t="s">
        <v>213</v>
      </c>
      <c r="B1403" s="13" t="s">
        <v>146</v>
      </c>
      <c r="C1403" s="13">
        <v>1</v>
      </c>
      <c r="D1403" s="28" t="s">
        <v>305</v>
      </c>
      <c r="E1403" s="28">
        <v>6</v>
      </c>
      <c r="F1403">
        <f xml:space="preserve"> COUNTA(G1403:AJ1403)</f>
        <v>0</v>
      </c>
    </row>
    <row r="1404" spans="1:6" x14ac:dyDescent="0.2">
      <c r="A1404" s="13" t="s">
        <v>213</v>
      </c>
      <c r="B1404" s="13" t="s">
        <v>146</v>
      </c>
      <c r="C1404" s="13">
        <v>1</v>
      </c>
      <c r="D1404" s="28" t="s">
        <v>306</v>
      </c>
      <c r="E1404" s="28">
        <v>7</v>
      </c>
      <c r="F1404">
        <f xml:space="preserve"> COUNTA(G1404:AJ1404)</f>
        <v>0</v>
      </c>
    </row>
    <row r="1405" spans="1:6" x14ac:dyDescent="0.2">
      <c r="A1405" s="13" t="s">
        <v>213</v>
      </c>
      <c r="B1405" s="13" t="s">
        <v>146</v>
      </c>
      <c r="C1405" s="13">
        <v>3</v>
      </c>
      <c r="D1405" s="28" t="s">
        <v>304</v>
      </c>
      <c r="E1405" s="28">
        <v>8</v>
      </c>
      <c r="F1405">
        <f xml:space="preserve"> COUNTA(G1405:AJ1405)</f>
        <v>0</v>
      </c>
    </row>
    <row r="1406" spans="1:6" x14ac:dyDescent="0.2">
      <c r="A1406" s="13" t="s">
        <v>213</v>
      </c>
      <c r="B1406" s="13" t="s">
        <v>146</v>
      </c>
      <c r="C1406" s="13">
        <v>3</v>
      </c>
      <c r="D1406" s="28" t="s">
        <v>305</v>
      </c>
      <c r="E1406" s="28">
        <v>9</v>
      </c>
      <c r="F1406">
        <f xml:space="preserve"> COUNTA(G1406:AJ1406)</f>
        <v>0</v>
      </c>
    </row>
    <row r="1407" spans="1:6" x14ac:dyDescent="0.2">
      <c r="A1407" s="13" t="s">
        <v>213</v>
      </c>
      <c r="B1407" s="13" t="s">
        <v>146</v>
      </c>
      <c r="C1407" s="13">
        <v>3</v>
      </c>
      <c r="D1407" s="28" t="s">
        <v>306</v>
      </c>
      <c r="E1407" s="28">
        <v>10</v>
      </c>
      <c r="F1407">
        <f xml:space="preserve"> COUNTA(G1407:AJ1407)</f>
        <v>0</v>
      </c>
    </row>
    <row r="1408" spans="1:6" x14ac:dyDescent="0.2">
      <c r="A1408" s="13"/>
      <c r="B1408" s="13"/>
      <c r="C1408" s="13"/>
      <c r="D1408" s="13"/>
      <c r="E1408" s="13"/>
    </row>
    <row r="1409" spans="1:6" x14ac:dyDescent="0.2">
      <c r="A1409" s="13" t="s">
        <v>213</v>
      </c>
      <c r="B1409" s="13" t="s">
        <v>15</v>
      </c>
      <c r="C1409" s="13">
        <v>1</v>
      </c>
      <c r="D1409" s="13">
        <v>1</v>
      </c>
      <c r="E1409" s="13"/>
    </row>
    <row r="1410" spans="1:6" x14ac:dyDescent="0.2">
      <c r="A1410" s="13" t="s">
        <v>213</v>
      </c>
      <c r="B1410" s="13" t="s">
        <v>15</v>
      </c>
      <c r="C1410" s="13">
        <v>1</v>
      </c>
      <c r="D1410" s="28" t="s">
        <v>304</v>
      </c>
      <c r="E1410" s="28">
        <v>1</v>
      </c>
      <c r="F1410">
        <f xml:space="preserve"> COUNTA(G1410:AJ1410)</f>
        <v>0</v>
      </c>
    </row>
    <row r="1411" spans="1:6" x14ac:dyDescent="0.2">
      <c r="A1411" s="13" t="s">
        <v>213</v>
      </c>
      <c r="B1411" s="13" t="s">
        <v>15</v>
      </c>
      <c r="C1411" s="13">
        <v>1</v>
      </c>
      <c r="D1411" s="28" t="s">
        <v>305</v>
      </c>
      <c r="E1411" s="28">
        <v>2</v>
      </c>
      <c r="F1411">
        <f xml:space="preserve"> COUNTA(G1411:AJ1411)</f>
        <v>0</v>
      </c>
    </row>
    <row r="1412" spans="1:6" x14ac:dyDescent="0.2">
      <c r="A1412" s="13" t="s">
        <v>213</v>
      </c>
      <c r="B1412" s="13" t="s">
        <v>15</v>
      </c>
      <c r="C1412" s="13">
        <v>2</v>
      </c>
      <c r="D1412" s="28" t="s">
        <v>304</v>
      </c>
      <c r="E1412" s="28">
        <v>3</v>
      </c>
      <c r="F1412">
        <f xml:space="preserve"> COUNTA(G1412:AJ1412)</f>
        <v>0</v>
      </c>
    </row>
    <row r="1413" spans="1:6" x14ac:dyDescent="0.2">
      <c r="A1413" s="13" t="s">
        <v>213</v>
      </c>
      <c r="B1413" s="13" t="s">
        <v>15</v>
      </c>
      <c r="C1413" s="13">
        <v>2</v>
      </c>
      <c r="D1413" s="28" t="s">
        <v>305</v>
      </c>
      <c r="E1413" s="28">
        <v>4</v>
      </c>
      <c r="F1413">
        <f xml:space="preserve"> COUNTA(G1413:AJ1413)</f>
        <v>0</v>
      </c>
    </row>
    <row r="1414" spans="1:6" x14ac:dyDescent="0.2">
      <c r="A1414" s="13" t="s">
        <v>213</v>
      </c>
      <c r="B1414" s="13" t="s">
        <v>15</v>
      </c>
      <c r="C1414" s="13">
        <v>3</v>
      </c>
      <c r="D1414" s="28" t="s">
        <v>304</v>
      </c>
      <c r="E1414" s="28">
        <v>5</v>
      </c>
      <c r="F1414">
        <f xml:space="preserve"> COUNTA(G1414:AJ1414)</f>
        <v>0</v>
      </c>
    </row>
    <row r="1415" spans="1:6" x14ac:dyDescent="0.2">
      <c r="A1415" s="13" t="s">
        <v>213</v>
      </c>
      <c r="B1415" s="13" t="s">
        <v>15</v>
      </c>
      <c r="C1415" s="13">
        <v>3</v>
      </c>
      <c r="D1415" s="28" t="s">
        <v>304</v>
      </c>
      <c r="E1415" s="28">
        <v>6</v>
      </c>
      <c r="F1415">
        <f xml:space="preserve"> COUNTA(G1415:AJ1415)</f>
        <v>0</v>
      </c>
    </row>
    <row r="1416" spans="1:6" x14ac:dyDescent="0.2">
      <c r="A1416" s="13" t="s">
        <v>213</v>
      </c>
      <c r="B1416" s="13" t="s">
        <v>15</v>
      </c>
      <c r="C1416" s="13">
        <v>3</v>
      </c>
      <c r="D1416" s="28" t="s">
        <v>305</v>
      </c>
      <c r="E1416" s="28">
        <v>7</v>
      </c>
      <c r="F1416">
        <f xml:space="preserve"> COUNTA(G1416:AJ1416)</f>
        <v>0</v>
      </c>
    </row>
    <row r="1417" spans="1:6" x14ac:dyDescent="0.2">
      <c r="A1417" s="13" t="s">
        <v>213</v>
      </c>
      <c r="B1417" s="13" t="s">
        <v>15</v>
      </c>
      <c r="C1417" s="13">
        <v>3</v>
      </c>
      <c r="D1417" s="28" t="s">
        <v>306</v>
      </c>
      <c r="E1417" s="28">
        <v>8</v>
      </c>
      <c r="F1417">
        <f xml:space="preserve"> COUNTA(G1417:AJ1417)</f>
        <v>0</v>
      </c>
    </row>
    <row r="1418" spans="1:6" x14ac:dyDescent="0.2">
      <c r="A1418" s="13"/>
      <c r="B1418" s="13"/>
      <c r="C1418" s="13"/>
      <c r="D1418" s="13"/>
      <c r="E1418" s="13"/>
    </row>
    <row r="1419" spans="1:6" x14ac:dyDescent="0.2">
      <c r="A1419" s="13" t="s">
        <v>213</v>
      </c>
      <c r="B1419" s="13" t="s">
        <v>246</v>
      </c>
      <c r="C1419" s="13">
        <v>0</v>
      </c>
      <c r="D1419" s="13">
        <v>0</v>
      </c>
      <c r="E1419" s="13"/>
    </row>
    <row r="1420" spans="1:6" x14ac:dyDescent="0.2">
      <c r="A1420" s="13" t="s">
        <v>213</v>
      </c>
      <c r="B1420" s="13" t="s">
        <v>246</v>
      </c>
      <c r="C1420" s="13">
        <v>3</v>
      </c>
      <c r="D1420" s="28" t="s">
        <v>304</v>
      </c>
      <c r="E1420" s="28">
        <v>1</v>
      </c>
      <c r="F1420">
        <f xml:space="preserve"> COUNTA(G1420:AJ1420)</f>
        <v>0</v>
      </c>
    </row>
    <row r="1421" spans="1:6" x14ac:dyDescent="0.2">
      <c r="A1421" s="13" t="s">
        <v>213</v>
      </c>
      <c r="B1421" s="13" t="s">
        <v>246</v>
      </c>
      <c r="C1421" s="13">
        <v>3</v>
      </c>
      <c r="D1421" s="28" t="s">
        <v>304</v>
      </c>
      <c r="E1421" s="28">
        <v>2</v>
      </c>
      <c r="F1421">
        <f xml:space="preserve"> COUNTA(G1421:AJ1421)</f>
        <v>0</v>
      </c>
    </row>
    <row r="1422" spans="1:6" x14ac:dyDescent="0.2">
      <c r="A1422" s="13" t="s">
        <v>213</v>
      </c>
      <c r="B1422" s="13" t="s">
        <v>246</v>
      </c>
      <c r="C1422" s="13">
        <v>3</v>
      </c>
      <c r="D1422" s="28" t="s">
        <v>304</v>
      </c>
      <c r="E1422" s="28">
        <v>3</v>
      </c>
      <c r="F1422">
        <f xml:space="preserve"> COUNTA(G1422:AJ1422)</f>
        <v>0</v>
      </c>
    </row>
    <row r="1423" spans="1:6" x14ac:dyDescent="0.2">
      <c r="A1423" s="13" t="s">
        <v>213</v>
      </c>
      <c r="B1423" s="13" t="s">
        <v>246</v>
      </c>
      <c r="C1423" s="13">
        <v>3</v>
      </c>
      <c r="D1423" s="28" t="s">
        <v>306</v>
      </c>
      <c r="E1423" s="28">
        <v>4</v>
      </c>
      <c r="F1423">
        <f xml:space="preserve"> COUNTA(G1423:AJ1423)</f>
        <v>0</v>
      </c>
    </row>
    <row r="1424" spans="1:6" x14ac:dyDescent="0.2">
      <c r="A1424" s="13"/>
      <c r="B1424" s="13"/>
      <c r="C1424" s="13"/>
      <c r="D1424" s="13"/>
      <c r="E1424" s="13"/>
    </row>
    <row r="1425" spans="1:6" x14ac:dyDescent="0.2">
      <c r="A1425" s="13" t="s">
        <v>213</v>
      </c>
      <c r="B1425" s="13" t="s">
        <v>409</v>
      </c>
      <c r="C1425" s="13">
        <v>0</v>
      </c>
      <c r="D1425" s="13">
        <v>0</v>
      </c>
      <c r="E1425" s="13"/>
    </row>
    <row r="1426" spans="1:6" x14ac:dyDescent="0.2">
      <c r="A1426" s="13" t="s">
        <v>213</v>
      </c>
      <c r="B1426" s="13" t="s">
        <v>409</v>
      </c>
      <c r="C1426" s="13">
        <v>3</v>
      </c>
      <c r="D1426" s="28" t="s">
        <v>304</v>
      </c>
      <c r="E1426" s="28">
        <v>1</v>
      </c>
      <c r="F1426">
        <f xml:space="preserve"> COUNTA(G1426:AJ1426)</f>
        <v>0</v>
      </c>
    </row>
    <row r="1427" spans="1:6" x14ac:dyDescent="0.2">
      <c r="A1427" s="13" t="s">
        <v>213</v>
      </c>
      <c r="B1427" s="13" t="s">
        <v>409</v>
      </c>
      <c r="C1427" s="13">
        <v>3</v>
      </c>
      <c r="D1427" s="28" t="s">
        <v>304</v>
      </c>
      <c r="E1427" s="28">
        <v>2</v>
      </c>
      <c r="F1427">
        <f xml:space="preserve"> COUNTA(G1427:AJ1427)</f>
        <v>0</v>
      </c>
    </row>
    <row r="1428" spans="1:6" x14ac:dyDescent="0.2">
      <c r="A1428" s="13" t="s">
        <v>213</v>
      </c>
      <c r="B1428" s="13" t="s">
        <v>409</v>
      </c>
      <c r="C1428" s="13">
        <v>3</v>
      </c>
      <c r="D1428" s="28" t="s">
        <v>304</v>
      </c>
      <c r="E1428" s="28">
        <v>3</v>
      </c>
      <c r="F1428">
        <f xml:space="preserve"> COUNTA(G1428:AJ1428)</f>
        <v>0</v>
      </c>
    </row>
    <row r="1429" spans="1:6" x14ac:dyDescent="0.2">
      <c r="A1429" s="13" t="s">
        <v>213</v>
      </c>
      <c r="B1429" s="13" t="s">
        <v>409</v>
      </c>
      <c r="C1429" s="13">
        <v>3</v>
      </c>
      <c r="D1429" s="28" t="s">
        <v>304</v>
      </c>
      <c r="E1429" s="28">
        <v>4</v>
      </c>
      <c r="F1429">
        <f xml:space="preserve"> COUNTA(G1429:AJ1429)</f>
        <v>0</v>
      </c>
    </row>
    <row r="1430" spans="1:6" x14ac:dyDescent="0.2">
      <c r="A1430" s="13" t="s">
        <v>213</v>
      </c>
      <c r="B1430" s="13" t="s">
        <v>409</v>
      </c>
      <c r="C1430" s="13">
        <v>3</v>
      </c>
      <c r="D1430" s="28" t="s">
        <v>305</v>
      </c>
      <c r="E1430" s="28">
        <v>5</v>
      </c>
      <c r="F1430">
        <f xml:space="preserve"> COUNTA(G1430:AJ1430)</f>
        <v>0</v>
      </c>
    </row>
    <row r="1431" spans="1:6" x14ac:dyDescent="0.2">
      <c r="A1431" s="13" t="s">
        <v>213</v>
      </c>
      <c r="B1431" s="13" t="s">
        <v>409</v>
      </c>
      <c r="C1431" s="13">
        <v>3</v>
      </c>
      <c r="D1431" s="28" t="s">
        <v>304</v>
      </c>
      <c r="E1431" s="28">
        <v>6</v>
      </c>
      <c r="F1431">
        <f xml:space="preserve"> COUNTA(G1431:AJ1431)</f>
        <v>0</v>
      </c>
    </row>
    <row r="1432" spans="1:6" x14ac:dyDescent="0.2">
      <c r="A1432" s="13"/>
      <c r="B1432" s="13"/>
      <c r="C1432" s="13"/>
      <c r="D1432" s="28"/>
      <c r="E1432" s="28"/>
    </row>
    <row r="1433" spans="1:6" x14ac:dyDescent="0.2">
      <c r="A1433" s="13" t="s">
        <v>213</v>
      </c>
      <c r="B1433" s="13" t="s">
        <v>286</v>
      </c>
      <c r="C1433" s="13">
        <v>0</v>
      </c>
      <c r="D1433" s="13">
        <v>0</v>
      </c>
      <c r="E1433" s="13"/>
    </row>
    <row r="1434" spans="1:6" x14ac:dyDescent="0.2">
      <c r="A1434" s="13" t="s">
        <v>213</v>
      </c>
      <c r="B1434" s="13" t="s">
        <v>286</v>
      </c>
      <c r="C1434" s="13">
        <v>3</v>
      </c>
      <c r="D1434" s="28" t="s">
        <v>304</v>
      </c>
      <c r="E1434" s="28">
        <v>1</v>
      </c>
      <c r="F1434">
        <f xml:space="preserve"> COUNTA(G1434:AJ1434)</f>
        <v>0</v>
      </c>
    </row>
    <row r="1435" spans="1:6" x14ac:dyDescent="0.2">
      <c r="A1435" s="13" t="s">
        <v>213</v>
      </c>
      <c r="B1435" s="13" t="s">
        <v>286</v>
      </c>
      <c r="C1435" s="13">
        <v>3</v>
      </c>
      <c r="D1435" s="28" t="s">
        <v>304</v>
      </c>
      <c r="E1435" s="28">
        <v>2</v>
      </c>
      <c r="F1435">
        <f xml:space="preserve"> COUNTA(G1435:AJ1435)</f>
        <v>0</v>
      </c>
    </row>
    <row r="1436" spans="1:6" x14ac:dyDescent="0.2">
      <c r="A1436" s="13" t="s">
        <v>213</v>
      </c>
      <c r="B1436" s="13" t="s">
        <v>286</v>
      </c>
      <c r="C1436" s="13">
        <v>3</v>
      </c>
      <c r="D1436" s="28" t="s">
        <v>304</v>
      </c>
      <c r="E1436" s="28">
        <v>3</v>
      </c>
      <c r="F1436">
        <f xml:space="preserve"> COUNTA(G1436:AJ1436)</f>
        <v>0</v>
      </c>
    </row>
    <row r="1437" spans="1:6" x14ac:dyDescent="0.2">
      <c r="A1437" s="13" t="s">
        <v>213</v>
      </c>
      <c r="B1437" s="13" t="s">
        <v>286</v>
      </c>
      <c r="C1437" s="13">
        <v>3</v>
      </c>
      <c r="D1437" s="28" t="s">
        <v>305</v>
      </c>
      <c r="E1437" s="28">
        <v>4</v>
      </c>
      <c r="F1437">
        <f xml:space="preserve"> COUNTA(G1437:AJ1437)</f>
        <v>0</v>
      </c>
    </row>
    <row r="1438" spans="1:6" x14ac:dyDescent="0.2">
      <c r="A1438" s="13" t="s">
        <v>213</v>
      </c>
      <c r="B1438" s="13" t="s">
        <v>286</v>
      </c>
      <c r="C1438" s="13">
        <v>3</v>
      </c>
      <c r="D1438" s="28" t="s">
        <v>304</v>
      </c>
      <c r="E1438" s="28">
        <v>5</v>
      </c>
      <c r="F1438">
        <f xml:space="preserve"> COUNTA(G1438:AJ1438)</f>
        <v>0</v>
      </c>
    </row>
    <row r="1439" spans="1:6" x14ac:dyDescent="0.2">
      <c r="A1439" s="13" t="s">
        <v>213</v>
      </c>
      <c r="B1439" s="13" t="s">
        <v>286</v>
      </c>
      <c r="C1439" s="13">
        <v>3</v>
      </c>
      <c r="D1439" s="28" t="s">
        <v>305</v>
      </c>
      <c r="E1439" s="28">
        <v>6</v>
      </c>
      <c r="F1439">
        <f xml:space="preserve"> COUNTA(G1439:AJ1439)</f>
        <v>0</v>
      </c>
    </row>
    <row r="1440" spans="1:6" x14ac:dyDescent="0.2">
      <c r="A1440" s="13" t="s">
        <v>213</v>
      </c>
      <c r="B1440" s="13" t="s">
        <v>286</v>
      </c>
      <c r="C1440" s="13">
        <v>3</v>
      </c>
      <c r="D1440" s="28" t="s">
        <v>305</v>
      </c>
      <c r="E1440" s="28">
        <v>7</v>
      </c>
      <c r="F1440">
        <f xml:space="preserve"> COUNTA(G1440:AJ1440)</f>
        <v>0</v>
      </c>
    </row>
    <row r="1441" spans="1:5" x14ac:dyDescent="0.2">
      <c r="A1441" s="11"/>
      <c r="B1441" s="11"/>
      <c r="C1441" s="11"/>
      <c r="D1441" s="11"/>
      <c r="E1441" s="11"/>
    </row>
    <row r="1442" spans="1:5" x14ac:dyDescent="0.2">
      <c r="A1442" s="11"/>
      <c r="B1442" s="11"/>
      <c r="C1442" s="11"/>
      <c r="D1442" s="11"/>
      <c r="E1442" s="11"/>
    </row>
    <row r="1443" spans="1:5" x14ac:dyDescent="0.2">
      <c r="A1443" s="11"/>
      <c r="B1443" s="11"/>
      <c r="C1443" s="11"/>
      <c r="D1443" s="11"/>
      <c r="E1443" s="11"/>
    </row>
    <row r="1444" spans="1:5" x14ac:dyDescent="0.2">
      <c r="A1444" s="11"/>
      <c r="B1444" s="11"/>
      <c r="C1444" s="11"/>
      <c r="D1444" s="11"/>
      <c r="E1444" s="11"/>
    </row>
    <row r="1445" spans="1:5" x14ac:dyDescent="0.2">
      <c r="A1445" s="11"/>
      <c r="B1445" s="11"/>
      <c r="C1445" s="11"/>
      <c r="D1445" s="11"/>
      <c r="E1445" s="11"/>
    </row>
    <row r="1446" spans="1:5" x14ac:dyDescent="0.2">
      <c r="A1446" s="11"/>
      <c r="B1446" s="11"/>
      <c r="C1446" s="11"/>
      <c r="D1446" s="11"/>
      <c r="E1446" s="11"/>
    </row>
    <row r="1447" spans="1:5" x14ac:dyDescent="0.2">
      <c r="A1447" s="11"/>
      <c r="B1447" s="11"/>
      <c r="C1447" s="11"/>
      <c r="D1447" s="11"/>
      <c r="E1447" s="11"/>
    </row>
    <row r="1448" spans="1:5" x14ac:dyDescent="0.2">
      <c r="A1448" s="11"/>
      <c r="B1448" s="11"/>
      <c r="C1448" s="11"/>
      <c r="D1448" s="11"/>
      <c r="E1448" s="11"/>
    </row>
    <row r="1449" spans="1:5" x14ac:dyDescent="0.2">
      <c r="A1449" s="11"/>
      <c r="B1449" s="11"/>
      <c r="C1449" s="11"/>
      <c r="D1449" s="11"/>
      <c r="E1449" s="11"/>
    </row>
    <row r="1450" spans="1:5" x14ac:dyDescent="0.2">
      <c r="A1450" s="11"/>
      <c r="B1450" s="11" t="s">
        <v>383</v>
      </c>
      <c r="C1450" s="11">
        <v>19</v>
      </c>
      <c r="D1450" s="11"/>
      <c r="E1450" s="11"/>
    </row>
  </sheetData>
  <conditionalFormatting sqref="A6:AJ1450">
    <cfRule type="expression" dxfId="31" priority="1" stopIfTrue="1">
      <formula>AND(OR($C$2="ON",$C$2="on",$C$2="On"),LEN(TRIM($E6))&gt;0,$C6=1,$F6&lt;1)</formula>
    </cfRule>
    <cfRule type="expression" dxfId="30" priority="2" stopIfTrue="1">
      <formula>AND(OR($C$2="ON",$C$2="on",$C$2="On"),LEN(TRIM($E6))&gt;0,$C6=2,$F6&lt;1)</formula>
    </cfRule>
    <cfRule type="expression" dxfId="29" priority="3" stopIfTrue="1">
      <formula>AND(OR($C$2="REV",$C$2="rev",$C$2="Rev"),$F6&gt;0)</formula>
    </cfRule>
  </conditionalFormatting>
  <pageMargins left="0.7" right="0.7" top="0.75" bottom="0.75" header="0.3" footer="0.3"/>
  <pageSetup orientation="portrait" horizontalDpi="1200" verticalDpi="1200"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dimension ref="A1:AJ200"/>
  <sheetViews>
    <sheetView workbookViewId="0">
      <pane xSplit="6" ySplit="1" topLeftCell="G2" activePane="bottomRight" state="frozen"/>
      <selection pane="topRight" activeCell="G1" sqref="G1"/>
      <selection pane="bottomLeft" activeCell="A6" sqref="A6"/>
      <selection pane="bottomRight"/>
    </sheetView>
  </sheetViews>
  <sheetFormatPr defaultRowHeight="12.75" x14ac:dyDescent="0.2"/>
  <sheetData>
    <row r="1" spans="1:36" x14ac:dyDescent="0.2">
      <c r="A1" s="11"/>
      <c r="B1" s="11">
        <f>CurriculumDetail!B1</f>
        <v>0</v>
      </c>
      <c r="C1" s="15"/>
      <c r="D1" s="15"/>
      <c r="E1" s="15"/>
      <c r="F1" s="11"/>
      <c r="G1" s="11"/>
      <c r="H1" s="11"/>
      <c r="I1" s="11"/>
      <c r="J1" s="11"/>
      <c r="K1" s="11"/>
      <c r="L1" s="11"/>
      <c r="M1" s="11"/>
      <c r="N1" s="11"/>
      <c r="O1" s="11"/>
      <c r="P1" s="11"/>
      <c r="Q1" s="11"/>
      <c r="R1" s="11"/>
      <c r="S1" s="11"/>
      <c r="T1" s="11"/>
      <c r="U1" s="11"/>
      <c r="V1" s="11"/>
      <c r="W1" s="11"/>
      <c r="X1" s="11"/>
      <c r="Y1" s="11"/>
      <c r="Z1" s="11"/>
      <c r="AA1" s="11"/>
      <c r="AB1" s="11"/>
      <c r="AC1" s="11"/>
      <c r="AD1" s="11"/>
      <c r="AE1" s="11"/>
      <c r="AF1" s="11"/>
      <c r="AG1" s="11"/>
      <c r="AH1" s="11"/>
      <c r="AI1" s="11"/>
      <c r="AJ1" s="11"/>
    </row>
    <row r="2" spans="1:36" x14ac:dyDescent="0.2">
      <c r="A2" s="11"/>
      <c r="B2" s="11"/>
      <c r="C2" s="15" t="s">
        <v>327</v>
      </c>
      <c r="D2" s="15"/>
      <c r="E2" s="15"/>
      <c r="F2" s="11"/>
      <c r="G2" s="11"/>
      <c r="H2" s="11"/>
      <c r="I2" s="11"/>
      <c r="J2" s="11"/>
      <c r="K2" s="11"/>
      <c r="L2" s="11"/>
      <c r="M2" s="11"/>
      <c r="N2" s="11"/>
      <c r="O2" s="11"/>
      <c r="P2" s="11"/>
      <c r="Q2" s="11"/>
      <c r="R2" s="11"/>
      <c r="S2" s="11"/>
      <c r="T2" s="11"/>
      <c r="U2" s="11"/>
      <c r="V2" s="11"/>
      <c r="W2" s="11"/>
      <c r="X2" s="11"/>
      <c r="Y2" s="11"/>
      <c r="Z2" s="11"/>
      <c r="AA2" s="11"/>
      <c r="AB2" s="11"/>
      <c r="AC2" s="11"/>
      <c r="AD2" s="11"/>
      <c r="AE2" s="11"/>
      <c r="AF2" s="11"/>
      <c r="AG2" s="11"/>
      <c r="AH2" s="11"/>
      <c r="AI2" s="11"/>
      <c r="AJ2" s="11"/>
    </row>
    <row r="3" spans="1:36" ht="114.75" x14ac:dyDescent="0.2">
      <c r="A3" s="11"/>
      <c r="B3" s="19" t="s">
        <v>417</v>
      </c>
      <c r="C3" s="15"/>
      <c r="D3" s="15"/>
      <c r="E3" s="15" t="s">
        <v>323</v>
      </c>
      <c r="F3" s="14" t="s">
        <v>324</v>
      </c>
      <c r="G3" s="14" t="str">
        <f>IF(LEN(TRIM(CurriculumDetail!G3))&gt;0, CurriculumDetail!G3, "")</f>
        <v>&lt;course 1&gt;</v>
      </c>
      <c r="H3" s="14" t="str">
        <f>IF(LEN(TRIM(CurriculumDetail!H3))&gt;0, CurriculumDetail!H3, "")</f>
        <v>&lt;Course 2&gt;</v>
      </c>
      <c r="I3" s="14" t="str">
        <f>IF(LEN(TRIM(CurriculumDetail!I3))&gt;0, CurriculumDetail!I3, "")</f>
        <v/>
      </c>
      <c r="J3" s="14" t="str">
        <f>IF(LEN(TRIM(CurriculumDetail!J3))&gt;0, CurriculumDetail!J3, "")</f>
        <v/>
      </c>
      <c r="K3" s="14" t="str">
        <f>IF(LEN(TRIM(CurriculumDetail!K3))&gt;0, CurriculumDetail!K3, "")</f>
        <v/>
      </c>
      <c r="L3" s="14" t="str">
        <f>IF(LEN(TRIM(CurriculumDetail!L3))&gt;0, CurriculumDetail!L3, "")</f>
        <v/>
      </c>
      <c r="M3" s="14" t="str">
        <f>IF(LEN(TRIM(CurriculumDetail!M3))&gt;0, CurriculumDetail!M3, "")</f>
        <v/>
      </c>
      <c r="N3" s="14" t="str">
        <f>IF(LEN(TRIM(CurriculumDetail!N3))&gt;0, CurriculumDetail!N3, "")</f>
        <v/>
      </c>
      <c r="O3" s="14" t="str">
        <f>IF(LEN(TRIM(CurriculumDetail!O3))&gt;0, CurriculumDetail!O3, "")</f>
        <v/>
      </c>
      <c r="P3" s="14" t="str">
        <f>IF(LEN(TRIM(CurriculumDetail!P3))&gt;0, CurriculumDetail!P3, "")</f>
        <v/>
      </c>
      <c r="Q3" s="14" t="str">
        <f>IF(LEN(TRIM(CurriculumDetail!Q3))&gt;0, CurriculumDetail!Q3, "")</f>
        <v/>
      </c>
      <c r="R3" s="14" t="str">
        <f>IF(LEN(TRIM(CurriculumDetail!R3))&gt;0, CurriculumDetail!R3, "")</f>
        <v/>
      </c>
      <c r="S3" s="14" t="str">
        <f>IF(LEN(TRIM(CurriculumDetail!S3))&gt;0, CurriculumDetail!S3, "")</f>
        <v/>
      </c>
      <c r="T3" s="14" t="str">
        <f>IF(LEN(TRIM(CurriculumDetail!T3))&gt;0, CurriculumDetail!T3, "")</f>
        <v/>
      </c>
      <c r="U3" s="14" t="str">
        <f>IF(LEN(TRIM(CurriculumDetail!U3))&gt;0, CurriculumDetail!U3, "")</f>
        <v/>
      </c>
      <c r="V3" s="14" t="str">
        <f>IF(LEN(TRIM(CurriculumDetail!V3))&gt;0, CurriculumDetail!V3, "")</f>
        <v/>
      </c>
      <c r="W3" s="14" t="str">
        <f>IF(LEN(TRIM(CurriculumDetail!W3))&gt;0, CurriculumDetail!W3, "")</f>
        <v/>
      </c>
      <c r="X3" s="14" t="str">
        <f>IF(LEN(TRIM(CurriculumDetail!X3))&gt;0, CurriculumDetail!X3, "")</f>
        <v/>
      </c>
      <c r="Y3" s="14" t="str">
        <f>IF(LEN(TRIM(CurriculumDetail!Y3))&gt;0, CurriculumDetail!Y3, "")</f>
        <v/>
      </c>
      <c r="Z3" s="14" t="str">
        <f>IF(LEN(TRIM(CurriculumDetail!Z3))&gt;0, CurriculumDetail!Z3, "")</f>
        <v/>
      </c>
      <c r="AA3" s="14" t="str">
        <f>IF(LEN(TRIM(CurriculumDetail!AA3))&gt;0, CurriculumDetail!AA3, "")</f>
        <v/>
      </c>
      <c r="AB3" s="14" t="str">
        <f>IF(LEN(TRIM(CurriculumDetail!AB3))&gt;0, CurriculumDetail!AB3, "")</f>
        <v/>
      </c>
      <c r="AC3" s="14" t="str">
        <f>IF(LEN(TRIM(CurriculumDetail!AC3))&gt;0, CurriculumDetail!AC3, "")</f>
        <v/>
      </c>
      <c r="AD3" s="14" t="str">
        <f>IF(LEN(TRIM(CurriculumDetail!AD3))&gt;0, CurriculumDetail!AD3, "")</f>
        <v/>
      </c>
      <c r="AE3" s="14" t="str">
        <f>IF(LEN(TRIM(CurriculumDetail!AE3))&gt;0, CurriculumDetail!AE3, "")</f>
        <v/>
      </c>
      <c r="AF3" s="14" t="str">
        <f>IF(LEN(TRIM(CurriculumDetail!AF3))&gt;0, CurriculumDetail!AF3, "")</f>
        <v/>
      </c>
      <c r="AG3" s="14" t="str">
        <f>IF(LEN(TRIM(CurriculumDetail!AG3))&gt;0, CurriculumDetail!AG3, "")</f>
        <v/>
      </c>
      <c r="AH3" s="14" t="str">
        <f>IF(LEN(TRIM(CurriculumDetail!AH3))&gt;0, CurriculumDetail!AH3, "")</f>
        <v/>
      </c>
      <c r="AI3" s="14" t="str">
        <f>IF(LEN(TRIM(CurriculumDetail!AI3))&gt;0, CurriculumDetail!AI3, "")</f>
        <v/>
      </c>
      <c r="AJ3" s="14" t="str">
        <f>IF(LEN(TRIM(CurriculumDetail!AJ3))&gt;0, CurriculumDetail!AJ3, "")</f>
        <v/>
      </c>
    </row>
    <row r="4" spans="1:36" x14ac:dyDescent="0.2">
      <c r="A4" s="12"/>
      <c r="B4" s="12"/>
      <c r="C4" s="16"/>
      <c r="D4" s="16"/>
      <c r="E4" s="16"/>
      <c r="F4" s="12"/>
      <c r="G4" s="12"/>
      <c r="H4" s="11"/>
      <c r="I4" s="12"/>
      <c r="J4" s="11"/>
      <c r="K4" s="12"/>
      <c r="L4" s="11"/>
      <c r="M4" s="12"/>
      <c r="N4" s="11"/>
      <c r="O4" s="12"/>
      <c r="P4" s="11"/>
      <c r="Q4" s="12"/>
      <c r="R4" s="11"/>
      <c r="S4" s="12"/>
      <c r="T4" s="11"/>
      <c r="U4" s="12"/>
      <c r="V4" s="11"/>
      <c r="W4" s="12"/>
      <c r="X4" s="11"/>
      <c r="Y4" s="12"/>
      <c r="Z4" s="12"/>
      <c r="AA4" s="11"/>
      <c r="AB4" s="12"/>
      <c r="AC4" s="12"/>
      <c r="AD4" s="11"/>
      <c r="AE4" s="12"/>
      <c r="AF4" s="12"/>
      <c r="AG4" s="11"/>
      <c r="AH4" s="12"/>
      <c r="AI4" s="12"/>
      <c r="AJ4" s="11"/>
    </row>
    <row r="5" spans="1:36" x14ac:dyDescent="0.2">
      <c r="A5" s="12" t="s">
        <v>188</v>
      </c>
      <c r="B5" s="12" t="s">
        <v>194</v>
      </c>
      <c r="C5" s="12" t="s">
        <v>328</v>
      </c>
      <c r="D5" s="12" t="s">
        <v>379</v>
      </c>
      <c r="E5" s="12" t="s">
        <v>326</v>
      </c>
      <c r="F5" s="11"/>
      <c r="G5" s="11"/>
      <c r="H5" s="11"/>
      <c r="I5" s="11"/>
      <c r="J5" s="11"/>
      <c r="K5" s="11"/>
      <c r="L5" s="11"/>
      <c r="M5" s="11"/>
      <c r="N5" s="11"/>
      <c r="O5" s="11"/>
      <c r="P5" s="11"/>
      <c r="Q5" s="11"/>
      <c r="R5" s="11"/>
      <c r="S5" s="11"/>
      <c r="T5" s="11"/>
      <c r="U5" s="11"/>
      <c r="V5" s="11"/>
      <c r="W5" s="11"/>
      <c r="X5" s="11"/>
      <c r="Y5" s="11"/>
      <c r="Z5" s="11"/>
      <c r="AA5" s="11"/>
      <c r="AB5" s="11"/>
      <c r="AC5" s="11"/>
      <c r="AD5" s="11"/>
      <c r="AE5" s="11"/>
      <c r="AF5" s="11"/>
      <c r="AG5" s="11"/>
      <c r="AH5" s="11"/>
      <c r="AI5" s="11"/>
      <c r="AJ5" s="11"/>
    </row>
    <row r="6" spans="1:36" x14ac:dyDescent="0.2">
      <c r="A6" t="s">
        <v>155</v>
      </c>
      <c r="B6" t="s">
        <v>86</v>
      </c>
      <c r="C6">
        <v>2</v>
      </c>
      <c r="D6">
        <v>2</v>
      </c>
      <c r="E6" t="b">
        <f>AND(OR(CurriculumDetail!F7&gt;0,CurriculumDetail!C7&lt;&gt;1),OR(CurriculumDetail!F8&gt;0,CurriculumDetail!C8&lt;&gt;1),OR(CurriculumDetail!F9&gt;0,CurriculumDetail!C9&lt;&gt;1),OR(CurriculumDetail!F10&gt;0,CurriculumDetail!C10&lt;&gt;1),OR(CurriculumDetail!F11&gt;0,CurriculumDetail!C11&lt;&gt;1),OR(CurriculumDetail!F12&gt;0,CurriculumDetail!C12&lt;&gt;1),OR(CurriculumDetail!F13&gt;0,CurriculumDetail!C13&lt;&gt;1),OR(CurriculumDetail!F14&gt;0,CurriculumDetail!C14&lt;&gt;1),OR(CurriculumDetail!F15&gt;0,CurriculumDetail!C15&lt;&gt;1),OR(CurriculumDetail!F16&gt;0,CurriculumDetail!C16&lt;&gt;1),OR(CurriculumDetail!F17&gt;0,CurriculumDetail!C17&lt;&gt;1),OR(CurriculumDetail!F18&gt;0,CurriculumDetail!C18&lt;&gt;1))</f>
        <v>0</v>
      </c>
      <c r="F6" t="b">
        <f>AND(OR(CurriculumDetail!F7&gt;0,CurriculumDetail!C7&lt;&gt;2),OR(CurriculumDetail!F8&gt;0,CurriculumDetail!C8&lt;&gt;2),OR(CurriculumDetail!F9&gt;0,CurriculumDetail!C9&lt;&gt;2),OR(CurriculumDetail!F10&gt;0,CurriculumDetail!C10&lt;&gt;2),OR(CurriculumDetail!F11&gt;0,CurriculumDetail!C11&lt;&gt;2),OR(CurriculumDetail!F12&gt;0,CurriculumDetail!C12&lt;&gt;2),OR(CurriculumDetail!F13&gt;0,CurriculumDetail!C13&lt;&gt;2),OR(CurriculumDetail!F14&gt;0,CurriculumDetail!C14&lt;&gt;2),OR(CurriculumDetail!F15&gt;0,CurriculumDetail!C15&lt;&gt;2),OR(CurriculumDetail!F16&gt;0,CurriculumDetail!C16&lt;&gt;2),OR(CurriculumDetail!F17&gt;0,CurriculumDetail!C17&lt;&gt;2),OR(CurriculumDetail!F18&gt;0,CurriculumDetail!C18&lt;&gt;2))</f>
        <v>0</v>
      </c>
      <c r="G6" t="str">
        <f>IF((COUNTA(CurriculumDetail!G6:G18) &gt; 0), "x", "")</f>
        <v/>
      </c>
      <c r="H6" s="11" t="str">
        <f>IF((COUNTA(CurriculumDetail!H6:H18) &gt; 0), "x", "")</f>
        <v/>
      </c>
      <c r="I6" s="11" t="str">
        <f>IF((COUNTA(CurriculumDetail!I6:I18) &gt; 0), "x", "")</f>
        <v/>
      </c>
      <c r="J6" s="11" t="str">
        <f>IF((COUNTA(CurriculumDetail!J6:J18) &gt; 0), "x", "")</f>
        <v/>
      </c>
      <c r="K6" s="11" t="str">
        <f>IF((COUNTA(CurriculumDetail!K6:K18) &gt; 0), "x", "")</f>
        <v/>
      </c>
      <c r="L6" s="11" t="str">
        <f>IF((COUNTA(CurriculumDetail!L6:L18) &gt; 0), "x", "")</f>
        <v/>
      </c>
      <c r="M6" s="11" t="str">
        <f>IF((COUNTA(CurriculumDetail!M6:M18) &gt; 0), "x", "")</f>
        <v/>
      </c>
      <c r="N6" s="11" t="str">
        <f>IF((COUNTA(CurriculumDetail!N6:N18) &gt; 0), "x", "")</f>
        <v/>
      </c>
      <c r="O6" s="11" t="str">
        <f>IF((COUNTA(CurriculumDetail!O6:O18) &gt; 0), "x", "")</f>
        <v/>
      </c>
      <c r="P6" s="11" t="str">
        <f>IF((COUNTA(CurriculumDetail!P6:P18) &gt; 0), "x", "")</f>
        <v/>
      </c>
      <c r="Q6" s="11" t="str">
        <f>IF((COUNTA(CurriculumDetail!Q6:Q18) &gt; 0), "x", "")</f>
        <v/>
      </c>
      <c r="R6" s="11" t="str">
        <f>IF((COUNTA(CurriculumDetail!R6:R18) &gt; 0), "x", "")</f>
        <v/>
      </c>
      <c r="S6" s="11" t="str">
        <f>IF((COUNTA(CurriculumDetail!S6:S18) &gt; 0), "x", "")</f>
        <v/>
      </c>
      <c r="T6" s="11" t="str">
        <f>IF((COUNTA(CurriculumDetail!T6:T18) &gt; 0), "x", "")</f>
        <v/>
      </c>
      <c r="U6" s="11" t="str">
        <f>IF((COUNTA(CurriculumDetail!U6:U18) &gt; 0), "x", "")</f>
        <v/>
      </c>
      <c r="V6" s="11" t="str">
        <f>IF((COUNTA(CurriculumDetail!V6:V18) &gt; 0), "x", "")</f>
        <v/>
      </c>
      <c r="W6" s="11" t="str">
        <f>IF((COUNTA(CurriculumDetail!W6:W18) &gt; 0), "x", "")</f>
        <v/>
      </c>
      <c r="X6" s="11" t="str">
        <f>IF((COUNTA(CurriculumDetail!X6:X18) &gt; 0), "x", "")</f>
        <v/>
      </c>
      <c r="Y6" s="11" t="str">
        <f>IF((COUNTA(CurriculumDetail!Y6:Y18) &gt; 0), "x", "")</f>
        <v/>
      </c>
      <c r="Z6" s="11" t="str">
        <f>IF((COUNTA(CurriculumDetail!Z6:Z18) &gt; 0), "x", "")</f>
        <v/>
      </c>
      <c r="AA6" s="11" t="str">
        <f>IF((COUNTA(CurriculumDetail!AA6:AA18) &gt; 0), "x", "")</f>
        <v/>
      </c>
      <c r="AB6" s="11" t="str">
        <f>IF((COUNTA(CurriculumDetail!AB6:AB18) &gt; 0), "x", "")</f>
        <v/>
      </c>
      <c r="AC6" s="11" t="str">
        <f>IF((COUNTA(CurriculumDetail!AC6:AC18) &gt; 0), "x", "")</f>
        <v/>
      </c>
      <c r="AD6" s="11" t="str">
        <f>IF((COUNTA(CurriculumDetail!AD6:AD18) &gt; 0), "x", "")</f>
        <v/>
      </c>
      <c r="AE6" s="11" t="str">
        <f>IF((COUNTA(CurriculumDetail!AE6:AE18) &gt; 0), "x", "")</f>
        <v/>
      </c>
      <c r="AF6" s="11" t="str">
        <f>IF((COUNTA(CurriculumDetail!AF6:AF18) &gt; 0), "x", "")</f>
        <v/>
      </c>
      <c r="AG6" s="11" t="str">
        <f>IF((COUNTA(CurriculumDetail!AG6:AG18) &gt; 0), "x", "")</f>
        <v/>
      </c>
      <c r="AH6" s="11" t="str">
        <f>IF((COUNTA(CurriculumDetail!AH6:AH18) &gt; 0), "x", "")</f>
        <v/>
      </c>
      <c r="AI6" s="11" t="str">
        <f>IF((COUNTA(CurriculumDetail!AI6:AI18) &gt; 0), "x", "")</f>
        <v/>
      </c>
      <c r="AJ6" s="11" t="str">
        <f>IF((COUNTA(CurriculumDetail!AJ6:AJ18) &gt; 0), "x", "")</f>
        <v/>
      </c>
    </row>
    <row r="7" spans="1:36" x14ac:dyDescent="0.2">
      <c r="A7" t="s">
        <v>155</v>
      </c>
      <c r="B7" t="s">
        <v>392</v>
      </c>
      <c r="C7">
        <v>5</v>
      </c>
      <c r="D7">
        <v>1</v>
      </c>
      <c r="E7" t="b">
        <f>AND(OR(CurriculumDetail!F21&gt;0,CurriculumDetail!C21&lt;&gt;1),OR(CurriculumDetail!F22&gt;0,CurriculumDetail!C22&lt;&gt;1),OR(CurriculumDetail!F23&gt;0,CurriculumDetail!C23&lt;&gt;1),OR(CurriculumDetail!F24&gt;0,CurriculumDetail!C24&lt;&gt;1),OR(CurriculumDetail!F25&gt;0,CurriculumDetail!C25&lt;&gt;1),OR(CurriculumDetail!F26&gt;0,CurriculumDetail!C26&lt;&gt;1),OR(CurriculumDetail!F27&gt;0,CurriculumDetail!C27&lt;&gt;1),OR(CurriculumDetail!F28&gt;0,CurriculumDetail!C28&lt;&gt;1),OR(CurriculumDetail!F29&gt;0,CurriculumDetail!C29&lt;&gt;1),OR(CurriculumDetail!F30&gt;0,CurriculumDetail!C30&lt;&gt;1))</f>
        <v>0</v>
      </c>
      <c r="F7" t="b">
        <f>AND(OR(CurriculumDetail!F21&gt;0,CurriculumDetail!C21&lt;&gt;2),OR(CurriculumDetail!F22&gt;0,CurriculumDetail!C22&lt;&gt;2),OR(CurriculumDetail!F23&gt;0,CurriculumDetail!C23&lt;&gt;2),OR(CurriculumDetail!F24&gt;0,CurriculumDetail!C24&lt;&gt;2),OR(CurriculumDetail!F25&gt;0,CurriculumDetail!C25&lt;&gt;2),OR(CurriculumDetail!F26&gt;0,CurriculumDetail!C26&lt;&gt;2),OR(CurriculumDetail!F27&gt;0,CurriculumDetail!C27&lt;&gt;2),OR(CurriculumDetail!F28&gt;0,CurriculumDetail!C28&lt;&gt;2),OR(CurriculumDetail!F29&gt;0,CurriculumDetail!C29&lt;&gt;2),OR(CurriculumDetail!F30&gt;0,CurriculumDetail!C30&lt;&gt;2))</f>
        <v>0</v>
      </c>
      <c r="G7" t="str">
        <f>IF((COUNTA(CurriculumDetail!G20:G30) &gt; 0), "x", "")</f>
        <v/>
      </c>
      <c r="H7" s="11" t="str">
        <f>IF((COUNTA(CurriculumDetail!H20:H30) &gt; 0), "x", "")</f>
        <v/>
      </c>
      <c r="I7" s="11" t="str">
        <f>IF((COUNTA(CurriculumDetail!I20:I30) &gt; 0), "x", "")</f>
        <v/>
      </c>
      <c r="J7" s="11" t="str">
        <f>IF((COUNTA(CurriculumDetail!J20:J30) &gt; 0), "x", "")</f>
        <v/>
      </c>
      <c r="K7" s="11" t="str">
        <f>IF((COUNTA(CurriculumDetail!K20:K30) &gt; 0), "x", "")</f>
        <v/>
      </c>
      <c r="L7" s="11" t="str">
        <f>IF((COUNTA(CurriculumDetail!L20:L30) &gt; 0), "x", "")</f>
        <v/>
      </c>
      <c r="M7" s="11" t="str">
        <f>IF((COUNTA(CurriculumDetail!M20:M30) &gt; 0), "x", "")</f>
        <v/>
      </c>
      <c r="N7" s="11" t="str">
        <f>IF((COUNTA(CurriculumDetail!N20:N30) &gt; 0), "x", "")</f>
        <v/>
      </c>
      <c r="O7" s="11" t="str">
        <f>IF((COUNTA(CurriculumDetail!O20:O30) &gt; 0), "x", "")</f>
        <v/>
      </c>
      <c r="P7" s="11" t="str">
        <f>IF((COUNTA(CurriculumDetail!P20:P30) &gt; 0), "x", "")</f>
        <v/>
      </c>
      <c r="Q7" s="11" t="str">
        <f>IF((COUNTA(CurriculumDetail!Q20:Q30) &gt; 0), "x", "")</f>
        <v/>
      </c>
      <c r="R7" s="11" t="str">
        <f>IF((COUNTA(CurriculumDetail!R20:R30) &gt; 0), "x", "")</f>
        <v/>
      </c>
      <c r="S7" s="11" t="str">
        <f>IF((COUNTA(CurriculumDetail!S20:S30) &gt; 0), "x", "")</f>
        <v/>
      </c>
      <c r="T7" s="11" t="str">
        <f>IF((COUNTA(CurriculumDetail!T20:T30) &gt; 0), "x", "")</f>
        <v/>
      </c>
      <c r="U7" s="11" t="str">
        <f>IF((COUNTA(CurriculumDetail!U20:U30) &gt; 0), "x", "")</f>
        <v/>
      </c>
      <c r="V7" s="11" t="str">
        <f>IF((COUNTA(CurriculumDetail!V20:V30) &gt; 0), "x", "")</f>
        <v/>
      </c>
      <c r="W7" s="11" t="str">
        <f>IF((COUNTA(CurriculumDetail!W20:W30) &gt; 0), "x", "")</f>
        <v/>
      </c>
      <c r="X7" s="11" t="str">
        <f>IF((COUNTA(CurriculumDetail!X20:X30) &gt; 0), "x", "")</f>
        <v/>
      </c>
      <c r="Y7" s="11" t="str">
        <f>IF((COUNTA(CurriculumDetail!Y20:Y30) &gt; 0), "x", "")</f>
        <v/>
      </c>
      <c r="Z7" s="11" t="str">
        <f>IF((COUNTA(CurriculumDetail!Z20:Z30) &gt; 0), "x", "")</f>
        <v/>
      </c>
      <c r="AA7" s="11" t="str">
        <f>IF((COUNTA(CurriculumDetail!AA20:AA30) &gt; 0), "x", "")</f>
        <v/>
      </c>
      <c r="AB7" s="11" t="str">
        <f>IF((COUNTA(CurriculumDetail!AB20:AB30) &gt; 0), "x", "")</f>
        <v/>
      </c>
      <c r="AC7" s="11" t="str">
        <f>IF((COUNTA(CurriculumDetail!AC20:AC30) &gt; 0), "x", "")</f>
        <v/>
      </c>
      <c r="AD7" s="11" t="str">
        <f>IF((COUNTA(CurriculumDetail!AD20:AD30) &gt; 0), "x", "")</f>
        <v/>
      </c>
      <c r="AE7" s="11" t="str">
        <f>IF((COUNTA(CurriculumDetail!AE20:AE30) &gt; 0), "x", "")</f>
        <v/>
      </c>
      <c r="AF7" s="11" t="str">
        <f>IF((COUNTA(CurriculumDetail!AF20:AF30) &gt; 0), "x", "")</f>
        <v/>
      </c>
      <c r="AG7" s="11" t="str">
        <f>IF((COUNTA(CurriculumDetail!AG20:AG30) &gt; 0), "x", "")</f>
        <v/>
      </c>
      <c r="AH7" s="11" t="str">
        <f>IF((COUNTA(CurriculumDetail!AH20:AH30) &gt; 0), "x", "")</f>
        <v/>
      </c>
      <c r="AI7" s="11" t="str">
        <f>IF((COUNTA(CurriculumDetail!AI20:AI30) &gt; 0), "x", "")</f>
        <v/>
      </c>
      <c r="AJ7" s="11" t="str">
        <f>IF((COUNTA(CurriculumDetail!AJ20:AJ30) &gt; 0), "x", "")</f>
        <v/>
      </c>
    </row>
    <row r="8" spans="1:36" x14ac:dyDescent="0.2">
      <c r="A8" t="s">
        <v>155</v>
      </c>
      <c r="B8" t="s">
        <v>92</v>
      </c>
      <c r="C8">
        <v>9</v>
      </c>
      <c r="D8">
        <v>3</v>
      </c>
      <c r="E8" t="b">
        <f>AND(OR(CurriculumDetail!F33&gt;0,CurriculumDetail!C33&lt;&gt;1),OR(CurriculumDetail!F34&gt;0,CurriculumDetail!C34&lt;&gt;1),OR(CurriculumDetail!F35&gt;0,CurriculumDetail!C35&lt;&gt;1),OR(CurriculumDetail!F36&gt;0,CurriculumDetail!C36&lt;&gt;1),OR(CurriculumDetail!F37&gt;0,CurriculumDetail!C37&lt;&gt;1),OR(CurriculumDetail!F38&gt;0,CurriculumDetail!C38&lt;&gt;1),OR(CurriculumDetail!F39&gt;0,CurriculumDetail!C39&lt;&gt;1),OR(CurriculumDetail!F40&gt;0,CurriculumDetail!C40&lt;&gt;1),OR(CurriculumDetail!F41&gt;0,CurriculumDetail!C41&lt;&gt;1),OR(CurriculumDetail!F42&gt;0,CurriculumDetail!C42&lt;&gt;1),OR(CurriculumDetail!F43&gt;0,CurriculumDetail!C43&lt;&gt;1),OR(CurriculumDetail!F44&gt;0,CurriculumDetail!C44&lt;&gt;1))</f>
        <v>0</v>
      </c>
      <c r="F8" t="b">
        <f>AND(OR(CurriculumDetail!F33&gt;0,CurriculumDetail!C33&lt;&gt;2),OR(CurriculumDetail!F34&gt;0,CurriculumDetail!C34&lt;&gt;2),OR(CurriculumDetail!F35&gt;0,CurriculumDetail!C35&lt;&gt;2),OR(CurriculumDetail!F36&gt;0,CurriculumDetail!C36&lt;&gt;2),OR(CurriculumDetail!F37&gt;0,CurriculumDetail!C37&lt;&gt;2),OR(CurriculumDetail!F38&gt;0,CurriculumDetail!C38&lt;&gt;2),OR(CurriculumDetail!F39&gt;0,CurriculumDetail!C39&lt;&gt;2),OR(CurriculumDetail!F40&gt;0,CurriculumDetail!C40&lt;&gt;2),OR(CurriculumDetail!F41&gt;0,CurriculumDetail!C41&lt;&gt;2),OR(CurriculumDetail!F42&gt;0,CurriculumDetail!C42&lt;&gt;2),OR(CurriculumDetail!F43&gt;0,CurriculumDetail!C43&lt;&gt;2),OR(CurriculumDetail!F44&gt;0,CurriculumDetail!C44&lt;&gt;2))</f>
        <v>0</v>
      </c>
      <c r="G8" t="str">
        <f>IF((COUNTA(CurriculumDetail!G32:G44) &gt; 0), "x", "")</f>
        <v/>
      </c>
      <c r="H8" s="11" t="str">
        <f>IF((COUNTA(CurriculumDetail!H32:H44) &gt; 0), "x", "")</f>
        <v/>
      </c>
      <c r="I8" s="11" t="str">
        <f>IF((COUNTA(CurriculumDetail!I32:I44) &gt; 0), "x", "")</f>
        <v/>
      </c>
      <c r="J8" s="11" t="str">
        <f>IF((COUNTA(CurriculumDetail!J32:J44) &gt; 0), "x", "")</f>
        <v/>
      </c>
      <c r="K8" s="11" t="str">
        <f>IF((COUNTA(CurriculumDetail!K32:K44) &gt; 0), "x", "")</f>
        <v/>
      </c>
      <c r="L8" s="11" t="str">
        <f>IF((COUNTA(CurriculumDetail!L32:L44) &gt; 0), "x", "")</f>
        <v/>
      </c>
      <c r="M8" s="11" t="str">
        <f>IF((COUNTA(CurriculumDetail!M32:M44) &gt; 0), "x", "")</f>
        <v/>
      </c>
      <c r="N8" s="11" t="str">
        <f>IF((COUNTA(CurriculumDetail!N32:N44) &gt; 0), "x", "")</f>
        <v/>
      </c>
      <c r="O8" s="11" t="str">
        <f>IF((COUNTA(CurriculumDetail!O32:O44) &gt; 0), "x", "")</f>
        <v/>
      </c>
      <c r="P8" s="11" t="str">
        <f>IF((COUNTA(CurriculumDetail!P32:P44) &gt; 0), "x", "")</f>
        <v/>
      </c>
      <c r="Q8" s="11" t="str">
        <f>IF((COUNTA(CurriculumDetail!Q32:Q44) &gt; 0), "x", "")</f>
        <v/>
      </c>
      <c r="R8" s="11" t="str">
        <f>IF((COUNTA(CurriculumDetail!R32:R44) &gt; 0), "x", "")</f>
        <v/>
      </c>
      <c r="S8" s="11" t="str">
        <f>IF((COUNTA(CurriculumDetail!S32:S44) &gt; 0), "x", "")</f>
        <v/>
      </c>
      <c r="T8" s="11" t="str">
        <f>IF((COUNTA(CurriculumDetail!T32:T44) &gt; 0), "x", "")</f>
        <v/>
      </c>
      <c r="U8" s="11" t="str">
        <f>IF((COUNTA(CurriculumDetail!U32:U44) &gt; 0), "x", "")</f>
        <v/>
      </c>
      <c r="V8" s="11" t="str">
        <f>IF((COUNTA(CurriculumDetail!V32:V44) &gt; 0), "x", "")</f>
        <v/>
      </c>
      <c r="W8" s="11" t="str">
        <f>IF((COUNTA(CurriculumDetail!W32:W44) &gt; 0), "x", "")</f>
        <v/>
      </c>
      <c r="X8" s="11" t="str">
        <f>IF((COUNTA(CurriculumDetail!X32:X44) &gt; 0), "x", "")</f>
        <v/>
      </c>
      <c r="Y8" s="11" t="str">
        <f>IF((COUNTA(CurriculumDetail!Y32:Y44) &gt; 0), "x", "")</f>
        <v/>
      </c>
      <c r="Z8" s="11" t="str">
        <f>IF((COUNTA(CurriculumDetail!Z32:Z44) &gt; 0), "x", "")</f>
        <v/>
      </c>
      <c r="AA8" s="11" t="str">
        <f>IF((COUNTA(CurriculumDetail!AA32:AA44) &gt; 0), "x", "")</f>
        <v/>
      </c>
      <c r="AB8" s="11" t="str">
        <f>IF((COUNTA(CurriculumDetail!AB32:AB44) &gt; 0), "x", "")</f>
        <v/>
      </c>
      <c r="AC8" s="11" t="str">
        <f>IF((COUNTA(CurriculumDetail!AC32:AC44) &gt; 0), "x", "")</f>
        <v/>
      </c>
      <c r="AD8" s="11" t="str">
        <f>IF((COUNTA(CurriculumDetail!AD32:AD44) &gt; 0), "x", "")</f>
        <v/>
      </c>
      <c r="AE8" s="11" t="str">
        <f>IF((COUNTA(CurriculumDetail!AE32:AE44) &gt; 0), "x", "")</f>
        <v/>
      </c>
      <c r="AF8" s="11" t="str">
        <f>IF((COUNTA(CurriculumDetail!AF32:AF44) &gt; 0), "x", "")</f>
        <v/>
      </c>
      <c r="AG8" s="11" t="str">
        <f>IF((COUNTA(CurriculumDetail!AG32:AG44) &gt; 0), "x", "")</f>
        <v/>
      </c>
      <c r="AH8" s="11" t="str">
        <f>IF((COUNTA(CurriculumDetail!AH32:AH44) &gt; 0), "x", "")</f>
        <v/>
      </c>
      <c r="AI8" s="11" t="str">
        <f>IF((COUNTA(CurriculumDetail!AI32:AI44) &gt; 0), "x", "")</f>
        <v/>
      </c>
      <c r="AJ8" s="11" t="str">
        <f>IF((COUNTA(CurriculumDetail!AJ32:AJ44) &gt; 0), "x", "")</f>
        <v/>
      </c>
    </row>
    <row r="9" spans="1:36" x14ac:dyDescent="0.2">
      <c r="A9" t="s">
        <v>155</v>
      </c>
      <c r="B9" t="s">
        <v>178</v>
      </c>
      <c r="C9">
        <v>3</v>
      </c>
      <c r="D9">
        <v>3</v>
      </c>
      <c r="E9" t="b">
        <f>AND(OR(CurriculumDetail!F47&gt;0,CurriculumDetail!C47&lt;&gt;1),OR(CurriculumDetail!F48&gt;0,CurriculumDetail!C48&lt;&gt;1),OR(CurriculumDetail!F49&gt;0,CurriculumDetail!C49&lt;&gt;1),OR(CurriculumDetail!F50&gt;0,CurriculumDetail!C50&lt;&gt;1),OR(CurriculumDetail!F51&gt;0,CurriculumDetail!C51&lt;&gt;1),OR(CurriculumDetail!F52&gt;0,CurriculumDetail!C52&lt;&gt;1),OR(CurriculumDetail!F53&gt;0,CurriculumDetail!C53&lt;&gt;1))</f>
        <v>0</v>
      </c>
      <c r="F9" t="b">
        <f>AND(OR(CurriculumDetail!F47&gt;0,CurriculumDetail!C47&lt;&gt;2),OR(CurriculumDetail!F48&gt;0,CurriculumDetail!C48&lt;&gt;2),OR(CurriculumDetail!F49&gt;0,CurriculumDetail!C49&lt;&gt;2),OR(CurriculumDetail!F50&gt;0,CurriculumDetail!C50&lt;&gt;2),OR(CurriculumDetail!F51&gt;0,CurriculumDetail!C51&lt;&gt;2),OR(CurriculumDetail!F52&gt;0,CurriculumDetail!C52&lt;&gt;2),OR(CurriculumDetail!F53&gt;0,CurriculumDetail!C53&lt;&gt;2))</f>
        <v>0</v>
      </c>
      <c r="G9" t="str">
        <f>IF((COUNTA(CurriculumDetail!G46:G53) &gt; 0), "x", "")</f>
        <v/>
      </c>
      <c r="H9" s="11" t="str">
        <f>IF((COUNTA(CurriculumDetail!H46:H53) &gt; 0), "x", "")</f>
        <v/>
      </c>
      <c r="I9" s="11" t="str">
        <f>IF((COUNTA(CurriculumDetail!I46:I53) &gt; 0), "x", "")</f>
        <v/>
      </c>
      <c r="J9" s="11" t="str">
        <f>IF((COUNTA(CurriculumDetail!J46:J53) &gt; 0), "x", "")</f>
        <v/>
      </c>
      <c r="K9" s="11" t="str">
        <f>IF((COUNTA(CurriculumDetail!K46:K53) &gt; 0), "x", "")</f>
        <v/>
      </c>
      <c r="L9" s="11" t="str">
        <f>IF((COUNTA(CurriculumDetail!L46:L53) &gt; 0), "x", "")</f>
        <v/>
      </c>
      <c r="M9" s="11" t="str">
        <f>IF((COUNTA(CurriculumDetail!M46:M53) &gt; 0), "x", "")</f>
        <v/>
      </c>
      <c r="N9" s="11" t="str">
        <f>IF((COUNTA(CurriculumDetail!N46:N53) &gt; 0), "x", "")</f>
        <v/>
      </c>
      <c r="O9" s="11" t="str">
        <f>IF((COUNTA(CurriculumDetail!O46:O53) &gt; 0), "x", "")</f>
        <v/>
      </c>
      <c r="P9" s="11" t="str">
        <f>IF((COUNTA(CurriculumDetail!P46:P53) &gt; 0), "x", "")</f>
        <v/>
      </c>
      <c r="Q9" s="11" t="str">
        <f>IF((COUNTA(CurriculumDetail!Q46:Q53) &gt; 0), "x", "")</f>
        <v/>
      </c>
      <c r="R9" s="11" t="str">
        <f>IF((COUNTA(CurriculumDetail!R46:R53) &gt; 0), "x", "")</f>
        <v/>
      </c>
      <c r="S9" s="11" t="str">
        <f>IF((COUNTA(CurriculumDetail!S46:S53) &gt; 0), "x", "")</f>
        <v/>
      </c>
      <c r="T9" s="11" t="str">
        <f>IF((COUNTA(CurriculumDetail!T46:T53) &gt; 0), "x", "")</f>
        <v/>
      </c>
      <c r="U9" s="11" t="str">
        <f>IF((COUNTA(CurriculumDetail!U46:U53) &gt; 0), "x", "")</f>
        <v/>
      </c>
      <c r="V9" s="11" t="str">
        <f>IF((COUNTA(CurriculumDetail!V46:V53) &gt; 0), "x", "")</f>
        <v/>
      </c>
      <c r="W9" s="11" t="str">
        <f>IF((COUNTA(CurriculumDetail!W46:W53) &gt; 0), "x", "")</f>
        <v/>
      </c>
      <c r="X9" s="11" t="str">
        <f>IF((COUNTA(CurriculumDetail!X46:X53) &gt; 0), "x", "")</f>
        <v/>
      </c>
      <c r="Y9" s="11" t="str">
        <f>IF((COUNTA(CurriculumDetail!Y46:Y53) &gt; 0), "x", "")</f>
        <v/>
      </c>
      <c r="Z9" s="11" t="str">
        <f>IF((COUNTA(CurriculumDetail!Z46:Z53) &gt; 0), "x", "")</f>
        <v/>
      </c>
      <c r="AA9" s="11" t="str">
        <f>IF((COUNTA(CurriculumDetail!AA46:AA53) &gt; 0), "x", "")</f>
        <v/>
      </c>
      <c r="AB9" s="11" t="str">
        <f>IF((COUNTA(CurriculumDetail!AB46:AB53) &gt; 0), "x", "")</f>
        <v/>
      </c>
      <c r="AC9" s="11" t="str">
        <f>IF((COUNTA(CurriculumDetail!AC46:AC53) &gt; 0), "x", "")</f>
        <v/>
      </c>
      <c r="AD9" s="11" t="str">
        <f>IF((COUNTA(CurriculumDetail!AD46:AD53) &gt; 0), "x", "")</f>
        <v/>
      </c>
      <c r="AE9" s="11" t="str">
        <f>IF((COUNTA(CurriculumDetail!AE46:AE53) &gt; 0), "x", "")</f>
        <v/>
      </c>
      <c r="AF9" s="11" t="str">
        <f>IF((COUNTA(CurriculumDetail!AF46:AF53) &gt; 0), "x", "")</f>
        <v/>
      </c>
      <c r="AG9" s="11" t="str">
        <f>IF((COUNTA(CurriculumDetail!AG46:AG53) &gt; 0), "x", "")</f>
        <v/>
      </c>
      <c r="AH9" s="11" t="str">
        <f>IF((COUNTA(CurriculumDetail!AH46:AH53) &gt; 0), "x", "")</f>
        <v/>
      </c>
      <c r="AI9" s="11" t="str">
        <f>IF((COUNTA(CurriculumDetail!AI46:AI53) &gt; 0), "x", "")</f>
        <v/>
      </c>
      <c r="AJ9" s="11" t="str">
        <f>IF((COUNTA(CurriculumDetail!AJ46:AJ53) &gt; 0), "x", "")</f>
        <v/>
      </c>
    </row>
    <row r="10" spans="1:36" x14ac:dyDescent="0.2">
      <c r="A10" t="s">
        <v>155</v>
      </c>
      <c r="B10" t="s">
        <v>115</v>
      </c>
      <c r="C10">
        <v>0</v>
      </c>
      <c r="D10">
        <v>0</v>
      </c>
      <c r="E10" t="b">
        <f>AND(OR(CurriculumDetail!F56&gt;0,CurriculumDetail!C56&lt;&gt;1),OR(CurriculumDetail!F57&gt;0,CurriculumDetail!C57&lt;&gt;1),OR(CurriculumDetail!F58&gt;0,CurriculumDetail!C58&lt;&gt;1),OR(CurriculumDetail!F59&gt;0,CurriculumDetail!C59&lt;&gt;1),OR(CurriculumDetail!F60&gt;0,CurriculumDetail!C60&lt;&gt;1))</f>
        <v>1</v>
      </c>
      <c r="F10" t="b">
        <f>AND(OR(CurriculumDetail!F56&gt;0,CurriculumDetail!C56&lt;&gt;2),OR(CurriculumDetail!F57&gt;0,CurriculumDetail!C57&lt;&gt;2),OR(CurriculumDetail!F58&gt;0,CurriculumDetail!C58&lt;&gt;2),OR(CurriculumDetail!F59&gt;0,CurriculumDetail!C59&lt;&gt;2),OR(CurriculumDetail!F60&gt;0,CurriculumDetail!C60&lt;&gt;2))</f>
        <v>1</v>
      </c>
      <c r="G10" t="str">
        <f>IF((COUNTA(CurriculumDetail!G55:G60) &gt; 0), "x", "")</f>
        <v/>
      </c>
      <c r="H10" s="11" t="str">
        <f>IF((COUNTA(CurriculumDetail!H55:H60) &gt; 0), "x", "")</f>
        <v/>
      </c>
      <c r="I10" s="11" t="str">
        <f>IF((COUNTA(CurriculumDetail!I55:I60) &gt; 0), "x", "")</f>
        <v/>
      </c>
      <c r="J10" s="11" t="str">
        <f>IF((COUNTA(CurriculumDetail!J55:J60) &gt; 0), "x", "")</f>
        <v/>
      </c>
      <c r="K10" s="11" t="str">
        <f>IF((COUNTA(CurriculumDetail!K55:K60) &gt; 0), "x", "")</f>
        <v/>
      </c>
      <c r="L10" s="11" t="str">
        <f>IF((COUNTA(CurriculumDetail!L55:L60) &gt; 0), "x", "")</f>
        <v/>
      </c>
      <c r="M10" s="11" t="str">
        <f>IF((COUNTA(CurriculumDetail!M55:M60) &gt; 0), "x", "")</f>
        <v/>
      </c>
      <c r="N10" s="11" t="str">
        <f>IF((COUNTA(CurriculumDetail!N55:N60) &gt; 0), "x", "")</f>
        <v/>
      </c>
      <c r="O10" s="11" t="str">
        <f>IF((COUNTA(CurriculumDetail!O55:O60) &gt; 0), "x", "")</f>
        <v/>
      </c>
      <c r="P10" s="11" t="str">
        <f>IF((COUNTA(CurriculumDetail!P55:P60) &gt; 0), "x", "")</f>
        <v/>
      </c>
      <c r="Q10" s="11" t="str">
        <f>IF((COUNTA(CurriculumDetail!Q55:Q60) &gt; 0), "x", "")</f>
        <v/>
      </c>
      <c r="R10" s="11" t="str">
        <f>IF((COUNTA(CurriculumDetail!R55:R60) &gt; 0), "x", "")</f>
        <v/>
      </c>
      <c r="S10" s="11" t="str">
        <f>IF((COUNTA(CurriculumDetail!S55:S60) &gt; 0), "x", "")</f>
        <v/>
      </c>
      <c r="T10" s="11" t="str">
        <f>IF((COUNTA(CurriculumDetail!T55:T60) &gt; 0), "x", "")</f>
        <v/>
      </c>
      <c r="U10" s="11" t="str">
        <f>IF((COUNTA(CurriculumDetail!U55:U60) &gt; 0), "x", "")</f>
        <v/>
      </c>
      <c r="V10" s="11" t="str">
        <f>IF((COUNTA(CurriculumDetail!V55:V60) &gt; 0), "x", "")</f>
        <v/>
      </c>
      <c r="W10" s="11" t="str">
        <f>IF((COUNTA(CurriculumDetail!W55:W60) &gt; 0), "x", "")</f>
        <v/>
      </c>
      <c r="X10" s="11" t="str">
        <f>IF((COUNTA(CurriculumDetail!X55:X60) &gt; 0), "x", "")</f>
        <v/>
      </c>
      <c r="Y10" s="11" t="str">
        <f>IF((COUNTA(CurriculumDetail!Y55:Y60) &gt; 0), "x", "")</f>
        <v/>
      </c>
      <c r="Z10" s="11" t="str">
        <f>IF((COUNTA(CurriculumDetail!Z55:Z60) &gt; 0), "x", "")</f>
        <v/>
      </c>
      <c r="AA10" s="11" t="str">
        <f>IF((COUNTA(CurriculumDetail!AA55:AA60) &gt; 0), "x", "")</f>
        <v/>
      </c>
      <c r="AB10" s="11" t="str">
        <f>IF((COUNTA(CurriculumDetail!AB55:AB60) &gt; 0), "x", "")</f>
        <v/>
      </c>
      <c r="AC10" s="11" t="str">
        <f>IF((COUNTA(CurriculumDetail!AC55:AC60) &gt; 0), "x", "")</f>
        <v/>
      </c>
      <c r="AD10" s="11" t="str">
        <f>IF((COUNTA(CurriculumDetail!AD55:AD60) &gt; 0), "x", "")</f>
        <v/>
      </c>
      <c r="AE10" s="11" t="str">
        <f>IF((COUNTA(CurriculumDetail!AE55:AE60) &gt; 0), "x", "")</f>
        <v/>
      </c>
      <c r="AF10" s="11" t="str">
        <f>IF((COUNTA(CurriculumDetail!AF55:AF60) &gt; 0), "x", "")</f>
        <v/>
      </c>
      <c r="AG10" s="11" t="str">
        <f>IF((COUNTA(CurriculumDetail!AG55:AG60) &gt; 0), "x", "")</f>
        <v/>
      </c>
      <c r="AH10" s="11" t="str">
        <f>IF((COUNTA(CurriculumDetail!AH55:AH60) &gt; 0), "x", "")</f>
        <v/>
      </c>
      <c r="AI10" s="11" t="str">
        <f>IF((COUNTA(CurriculumDetail!AI55:AI60) &gt; 0), "x", "")</f>
        <v/>
      </c>
      <c r="AJ10" s="11" t="str">
        <f>IF((COUNTA(CurriculumDetail!AJ55:AJ60) &gt; 0), "x", "")</f>
        <v/>
      </c>
    </row>
    <row r="11" spans="1:36" x14ac:dyDescent="0.2">
      <c r="A11" t="s">
        <v>155</v>
      </c>
      <c r="B11" t="s">
        <v>81</v>
      </c>
      <c r="C11">
        <v>0</v>
      </c>
      <c r="D11">
        <v>0</v>
      </c>
      <c r="E11" t="b">
        <f>AND(OR(CurriculumDetail!F63&gt;0,CurriculumDetail!C63&lt;&gt;1),OR(CurriculumDetail!F64&gt;0,CurriculumDetail!C64&lt;&gt;1),OR(CurriculumDetail!F65&gt;0,CurriculumDetail!C65&lt;&gt;1),OR(CurriculumDetail!F66&gt;0,CurriculumDetail!C66&lt;&gt;1),OR(CurriculumDetail!F67&gt;0,CurriculumDetail!C67&lt;&gt;1),OR(CurriculumDetail!F68&gt;0,CurriculumDetail!C68&lt;&gt;1))</f>
        <v>1</v>
      </c>
      <c r="F11" t="b">
        <f>AND(OR(CurriculumDetail!F63&gt;0,CurriculumDetail!C63&lt;&gt;2),OR(CurriculumDetail!F64&gt;0,CurriculumDetail!C64&lt;&gt;2),OR(CurriculumDetail!F65&gt;0,CurriculumDetail!C65&lt;&gt;2),OR(CurriculumDetail!F66&gt;0,CurriculumDetail!C66&lt;&gt;2),OR(CurriculumDetail!F67&gt;0,CurriculumDetail!C67&lt;&gt;2),OR(CurriculumDetail!F68&gt;0,CurriculumDetail!C68&lt;&gt;2))</f>
        <v>1</v>
      </c>
      <c r="G11" t="str">
        <f>IF((COUNTA(CurriculumDetail!G62:G68) &gt; 0), "x", "")</f>
        <v/>
      </c>
      <c r="H11" s="11" t="str">
        <f>IF((COUNTA(CurriculumDetail!H62:H68) &gt; 0), "x", "")</f>
        <v/>
      </c>
      <c r="I11" s="11" t="str">
        <f>IF((COUNTA(CurriculumDetail!I62:I68) &gt; 0), "x", "")</f>
        <v/>
      </c>
      <c r="J11" s="11" t="str">
        <f>IF((COUNTA(CurriculumDetail!J62:J68) &gt; 0), "x", "")</f>
        <v/>
      </c>
      <c r="K11" s="11" t="str">
        <f>IF((COUNTA(CurriculumDetail!K62:K68) &gt; 0), "x", "")</f>
        <v/>
      </c>
      <c r="L11" s="11" t="str">
        <f>IF((COUNTA(CurriculumDetail!L62:L68) &gt; 0), "x", "")</f>
        <v/>
      </c>
      <c r="M11" s="11" t="str">
        <f>IF((COUNTA(CurriculumDetail!M62:M68) &gt; 0), "x", "")</f>
        <v/>
      </c>
      <c r="N11" s="11" t="str">
        <f>IF((COUNTA(CurriculumDetail!N62:N68) &gt; 0), "x", "")</f>
        <v/>
      </c>
      <c r="O11" s="11" t="str">
        <f>IF((COUNTA(CurriculumDetail!O62:O68) &gt; 0), "x", "")</f>
        <v/>
      </c>
      <c r="P11" s="11" t="str">
        <f>IF((COUNTA(CurriculumDetail!P62:P68) &gt; 0), "x", "")</f>
        <v/>
      </c>
      <c r="Q11" s="11" t="str">
        <f>IF((COUNTA(CurriculumDetail!Q62:Q68) &gt; 0), "x", "")</f>
        <v/>
      </c>
      <c r="R11" s="11" t="str">
        <f>IF((COUNTA(CurriculumDetail!R62:R68) &gt; 0), "x", "")</f>
        <v/>
      </c>
      <c r="S11" s="11" t="str">
        <f>IF((COUNTA(CurriculumDetail!S62:S68) &gt; 0), "x", "")</f>
        <v/>
      </c>
      <c r="T11" s="11" t="str">
        <f>IF((COUNTA(CurriculumDetail!T62:T68) &gt; 0), "x", "")</f>
        <v/>
      </c>
      <c r="U11" s="11" t="str">
        <f>IF((COUNTA(CurriculumDetail!U62:U68) &gt; 0), "x", "")</f>
        <v/>
      </c>
      <c r="V11" s="11" t="str">
        <f>IF((COUNTA(CurriculumDetail!V62:V68) &gt; 0), "x", "")</f>
        <v/>
      </c>
      <c r="W11" s="11" t="str">
        <f>IF((COUNTA(CurriculumDetail!W62:W68) &gt; 0), "x", "")</f>
        <v/>
      </c>
      <c r="X11" s="11" t="str">
        <f>IF((COUNTA(CurriculumDetail!X62:X68) &gt; 0), "x", "")</f>
        <v/>
      </c>
      <c r="Y11" s="11" t="str">
        <f>IF((COUNTA(CurriculumDetail!Y62:Y68) &gt; 0), "x", "")</f>
        <v/>
      </c>
      <c r="Z11" s="11" t="str">
        <f>IF((COUNTA(CurriculumDetail!Z62:Z68) &gt; 0), "x", "")</f>
        <v/>
      </c>
      <c r="AA11" s="11" t="str">
        <f>IF((COUNTA(CurriculumDetail!AA62:AA68) &gt; 0), "x", "")</f>
        <v/>
      </c>
      <c r="AB11" s="11" t="str">
        <f>IF((COUNTA(CurriculumDetail!AB62:AB68) &gt; 0), "x", "")</f>
        <v/>
      </c>
      <c r="AC11" s="11" t="str">
        <f>IF((COUNTA(CurriculumDetail!AC62:AC68) &gt; 0), "x", "")</f>
        <v/>
      </c>
      <c r="AD11" s="11" t="str">
        <f>IF((COUNTA(CurriculumDetail!AD62:AD68) &gt; 0), "x", "")</f>
        <v/>
      </c>
      <c r="AE11" s="11" t="str">
        <f>IF((COUNTA(CurriculumDetail!AE62:AE68) &gt; 0), "x", "")</f>
        <v/>
      </c>
      <c r="AF11" s="11" t="str">
        <f>IF((COUNTA(CurriculumDetail!AF62:AF68) &gt; 0), "x", "")</f>
        <v/>
      </c>
      <c r="AG11" s="11" t="str">
        <f>IF((COUNTA(CurriculumDetail!AG62:AG68) &gt; 0), "x", "")</f>
        <v/>
      </c>
      <c r="AH11" s="11" t="str">
        <f>IF((COUNTA(CurriculumDetail!AH62:AH68) &gt; 0), "x", "")</f>
        <v/>
      </c>
      <c r="AI11" s="11" t="str">
        <f>IF((COUNTA(CurriculumDetail!AI62:AI68) &gt; 0), "x", "")</f>
        <v/>
      </c>
      <c r="AJ11" s="11" t="str">
        <f>IF((COUNTA(CurriculumDetail!AJ62:AJ68) &gt; 0), "x", "")</f>
        <v/>
      </c>
    </row>
    <row r="12" spans="1:36" x14ac:dyDescent="0.2">
      <c r="A12" t="s">
        <v>155</v>
      </c>
      <c r="B12" t="s">
        <v>106</v>
      </c>
      <c r="C12">
        <v>0</v>
      </c>
      <c r="D12">
        <v>0</v>
      </c>
      <c r="E12" t="b">
        <f>AND(OR(CurriculumDetail!F71&gt;0,CurriculumDetail!C71&lt;&gt;1),OR(CurriculumDetail!F72&gt;0,CurriculumDetail!C72&lt;&gt;1),OR(CurriculumDetail!F73&gt;0,CurriculumDetail!C73&lt;&gt;1))</f>
        <v>1</v>
      </c>
      <c r="F12" t="b">
        <f>AND(OR(CurriculumDetail!F71&gt;0,CurriculumDetail!C71&lt;&gt;2),OR(CurriculumDetail!F72&gt;0,CurriculumDetail!C72&lt;&gt;2),OR(CurriculumDetail!F73&gt;0,CurriculumDetail!C73&lt;&gt;2))</f>
        <v>1</v>
      </c>
      <c r="G12" t="str">
        <f>IF((COUNTA(CurriculumDetail!G70:G73) &gt; 0), "x", "")</f>
        <v/>
      </c>
      <c r="H12" s="11" t="str">
        <f>IF((COUNTA(CurriculumDetail!H70:H73) &gt; 0), "x", "")</f>
        <v/>
      </c>
      <c r="I12" s="11" t="str">
        <f>IF((COUNTA(CurriculumDetail!I70:I73) &gt; 0), "x", "")</f>
        <v/>
      </c>
      <c r="J12" s="11" t="str">
        <f>IF((COUNTA(CurriculumDetail!J70:J73) &gt; 0), "x", "")</f>
        <v/>
      </c>
      <c r="K12" s="11" t="str">
        <f>IF((COUNTA(CurriculumDetail!K70:K73) &gt; 0), "x", "")</f>
        <v/>
      </c>
      <c r="L12" s="11" t="str">
        <f>IF((COUNTA(CurriculumDetail!L70:L73) &gt; 0), "x", "")</f>
        <v/>
      </c>
      <c r="M12" s="11" t="str">
        <f>IF((COUNTA(CurriculumDetail!M70:M73) &gt; 0), "x", "")</f>
        <v/>
      </c>
      <c r="N12" s="11" t="str">
        <f>IF((COUNTA(CurriculumDetail!N70:N73) &gt; 0), "x", "")</f>
        <v/>
      </c>
      <c r="O12" s="11" t="str">
        <f>IF((COUNTA(CurriculumDetail!O70:O73) &gt; 0), "x", "")</f>
        <v/>
      </c>
      <c r="P12" s="11" t="str">
        <f>IF((COUNTA(CurriculumDetail!P70:P73) &gt; 0), "x", "")</f>
        <v/>
      </c>
      <c r="Q12" s="11" t="str">
        <f>IF((COUNTA(CurriculumDetail!Q70:Q73) &gt; 0), "x", "")</f>
        <v/>
      </c>
      <c r="R12" s="11" t="str">
        <f>IF((COUNTA(CurriculumDetail!R70:R73) &gt; 0), "x", "")</f>
        <v/>
      </c>
      <c r="S12" s="11" t="str">
        <f>IF((COUNTA(CurriculumDetail!S70:S73) &gt; 0), "x", "")</f>
        <v/>
      </c>
      <c r="T12" s="11" t="str">
        <f>IF((COUNTA(CurriculumDetail!T70:T73) &gt; 0), "x", "")</f>
        <v/>
      </c>
      <c r="U12" s="11" t="str">
        <f>IF((COUNTA(CurriculumDetail!U70:U73) &gt; 0), "x", "")</f>
        <v/>
      </c>
      <c r="V12" s="11" t="str">
        <f>IF((COUNTA(CurriculumDetail!V70:V73) &gt; 0), "x", "")</f>
        <v/>
      </c>
      <c r="W12" s="11" t="str">
        <f>IF((COUNTA(CurriculumDetail!W70:W73) &gt; 0), "x", "")</f>
        <v/>
      </c>
      <c r="X12" s="11" t="str">
        <f>IF((COUNTA(CurriculumDetail!X70:X73) &gt; 0), "x", "")</f>
        <v/>
      </c>
      <c r="Y12" s="11" t="str">
        <f>IF((COUNTA(CurriculumDetail!Y70:Y73) &gt; 0), "x", "")</f>
        <v/>
      </c>
      <c r="Z12" s="11" t="str">
        <f>IF((COUNTA(CurriculumDetail!Z70:Z73) &gt; 0), "x", "")</f>
        <v/>
      </c>
      <c r="AA12" s="11" t="str">
        <f>IF((COUNTA(CurriculumDetail!AA70:AA73) &gt; 0), "x", "")</f>
        <v/>
      </c>
      <c r="AB12" s="11" t="str">
        <f>IF((COUNTA(CurriculumDetail!AB70:AB73) &gt; 0), "x", "")</f>
        <v/>
      </c>
      <c r="AC12" s="11" t="str">
        <f>IF((COUNTA(CurriculumDetail!AC70:AC73) &gt; 0), "x", "")</f>
        <v/>
      </c>
      <c r="AD12" s="11" t="str">
        <f>IF((COUNTA(CurriculumDetail!AD70:AD73) &gt; 0), "x", "")</f>
        <v/>
      </c>
      <c r="AE12" s="11" t="str">
        <f>IF((COUNTA(CurriculumDetail!AE70:AE73) &gt; 0), "x", "")</f>
        <v/>
      </c>
      <c r="AF12" s="11" t="str">
        <f>IF((COUNTA(CurriculumDetail!AF70:AF73) &gt; 0), "x", "")</f>
        <v/>
      </c>
      <c r="AG12" s="11" t="str">
        <f>IF((COUNTA(CurriculumDetail!AG70:AG73) &gt; 0), "x", "")</f>
        <v/>
      </c>
      <c r="AH12" s="11" t="str">
        <f>IF((COUNTA(CurriculumDetail!AH70:AH73) &gt; 0), "x", "")</f>
        <v/>
      </c>
      <c r="AI12" s="11" t="str">
        <f>IF((COUNTA(CurriculumDetail!AI70:AI73) &gt; 0), "x", "")</f>
        <v/>
      </c>
      <c r="AJ12" s="11" t="str">
        <f>IF((COUNTA(CurriculumDetail!AJ70:AJ73) &gt; 0), "x", "")</f>
        <v/>
      </c>
    </row>
    <row r="13" spans="1:36" x14ac:dyDescent="0.2">
      <c r="H13" s="11"/>
      <c r="I13" s="11"/>
      <c r="J13" s="11"/>
      <c r="K13" s="11"/>
      <c r="L13" s="11"/>
      <c r="M13" s="11"/>
      <c r="N13" s="11"/>
      <c r="O13" s="11"/>
      <c r="P13" s="11"/>
      <c r="Q13" s="11"/>
      <c r="R13" s="11"/>
      <c r="S13" s="11"/>
      <c r="T13" s="11"/>
      <c r="U13" s="11"/>
      <c r="V13" s="11"/>
      <c r="W13" s="11"/>
      <c r="X13" s="11"/>
      <c r="Y13" s="11"/>
      <c r="Z13" s="11"/>
      <c r="AA13" s="11"/>
      <c r="AB13" s="11"/>
      <c r="AC13" s="11"/>
      <c r="AD13" s="11"/>
      <c r="AE13" s="11"/>
      <c r="AF13" s="11"/>
      <c r="AG13" s="11"/>
      <c r="AH13" s="11"/>
      <c r="AI13" s="11"/>
      <c r="AJ13" s="11"/>
    </row>
    <row r="14" spans="1:36" x14ac:dyDescent="0.2">
      <c r="A14" t="s">
        <v>152</v>
      </c>
      <c r="B14" t="s">
        <v>228</v>
      </c>
      <c r="C14">
        <v>0</v>
      </c>
      <c r="D14">
        <v>3</v>
      </c>
      <c r="E14" t="b">
        <f>AND(OR(CurriculumDetail!F76&gt;0,CurriculumDetail!C76&lt;&gt;1),OR(CurriculumDetail!F77&gt;0,CurriculumDetail!C77&lt;&gt;1),OR(CurriculumDetail!F78&gt;0,CurriculumDetail!C78&lt;&gt;1),OR(CurriculumDetail!F79&gt;0,CurriculumDetail!C79&lt;&gt;1),OR(CurriculumDetail!F80&gt;0,CurriculumDetail!C80&lt;&gt;1),OR(CurriculumDetail!F81&gt;0,CurriculumDetail!C81&lt;&gt;1),OR(CurriculumDetail!F82&gt;0,CurriculumDetail!C82&lt;&gt;1))</f>
        <v>1</v>
      </c>
      <c r="F14" t="b">
        <f>AND(OR(CurriculumDetail!F76&gt;0,CurriculumDetail!C76&lt;&gt;2),OR(CurriculumDetail!F77&gt;0,CurriculumDetail!C77&lt;&gt;2),OR(CurriculumDetail!F78&gt;0,CurriculumDetail!C78&lt;&gt;2),OR(CurriculumDetail!F79&gt;0,CurriculumDetail!C79&lt;&gt;2),OR(CurriculumDetail!F80&gt;0,CurriculumDetail!C80&lt;&gt;2),OR(CurriculumDetail!F81&gt;0,CurriculumDetail!C81&lt;&gt;2),OR(CurriculumDetail!F82&gt;0,CurriculumDetail!C82&lt;&gt;2))</f>
        <v>0</v>
      </c>
      <c r="G14" t="str">
        <f>IF((COUNTA(CurriculumDetail!G75:G82) &gt; 0), "x", "")</f>
        <v/>
      </c>
      <c r="H14" s="11" t="str">
        <f>IF((COUNTA(CurriculumDetail!H75:H82) &gt; 0), "x", "")</f>
        <v/>
      </c>
      <c r="I14" s="11" t="str">
        <f>IF((COUNTA(CurriculumDetail!I75:I82) &gt; 0), "x", "")</f>
        <v/>
      </c>
      <c r="J14" s="11" t="str">
        <f>IF((COUNTA(CurriculumDetail!J75:J82) &gt; 0), "x", "")</f>
        <v/>
      </c>
      <c r="K14" s="11" t="str">
        <f>IF((COUNTA(CurriculumDetail!K75:K82) &gt; 0), "x", "")</f>
        <v/>
      </c>
      <c r="L14" s="11" t="str">
        <f>IF((COUNTA(CurriculumDetail!L75:L82) &gt; 0), "x", "")</f>
        <v/>
      </c>
      <c r="M14" s="11" t="str">
        <f>IF((COUNTA(CurriculumDetail!M75:M82) &gt; 0), "x", "")</f>
        <v/>
      </c>
      <c r="N14" s="11" t="str">
        <f>IF((COUNTA(CurriculumDetail!N75:N82) &gt; 0), "x", "")</f>
        <v/>
      </c>
      <c r="O14" s="11" t="str">
        <f>IF((COUNTA(CurriculumDetail!O75:O82) &gt; 0), "x", "")</f>
        <v/>
      </c>
      <c r="P14" s="11" t="str">
        <f>IF((COUNTA(CurriculumDetail!P75:P82) &gt; 0), "x", "")</f>
        <v/>
      </c>
      <c r="Q14" s="11" t="str">
        <f>IF((COUNTA(CurriculumDetail!Q75:Q82) &gt; 0), "x", "")</f>
        <v/>
      </c>
      <c r="R14" s="11" t="str">
        <f>IF((COUNTA(CurriculumDetail!R75:R82) &gt; 0), "x", "")</f>
        <v/>
      </c>
      <c r="S14" s="11" t="str">
        <f>IF((COUNTA(CurriculumDetail!S75:S82) &gt; 0), "x", "")</f>
        <v/>
      </c>
      <c r="T14" s="11" t="str">
        <f>IF((COUNTA(CurriculumDetail!T75:T82) &gt; 0), "x", "")</f>
        <v/>
      </c>
      <c r="U14" s="11" t="str">
        <f>IF((COUNTA(CurriculumDetail!U75:U82) &gt; 0), "x", "")</f>
        <v/>
      </c>
      <c r="V14" s="11" t="str">
        <f>IF((COUNTA(CurriculumDetail!V75:V82) &gt; 0), "x", "")</f>
        <v/>
      </c>
      <c r="W14" s="11" t="str">
        <f>IF((COUNTA(CurriculumDetail!W75:W82) &gt; 0), "x", "")</f>
        <v/>
      </c>
      <c r="X14" s="11" t="str">
        <f>IF((COUNTA(CurriculumDetail!X75:X82) &gt; 0), "x", "")</f>
        <v/>
      </c>
      <c r="Y14" s="11" t="str">
        <f>IF((COUNTA(CurriculumDetail!Y75:Y82) &gt; 0), "x", "")</f>
        <v/>
      </c>
      <c r="Z14" s="11" t="str">
        <f>IF((COUNTA(CurriculumDetail!Z75:Z82) &gt; 0), "x", "")</f>
        <v/>
      </c>
      <c r="AA14" s="11" t="str">
        <f>IF((COUNTA(CurriculumDetail!AA75:AA82) &gt; 0), "x", "")</f>
        <v/>
      </c>
      <c r="AB14" s="11" t="str">
        <f>IF((COUNTA(CurriculumDetail!AB75:AB82) &gt; 0), "x", "")</f>
        <v/>
      </c>
      <c r="AC14" s="11" t="str">
        <f>IF((COUNTA(CurriculumDetail!AC75:AC82) &gt; 0), "x", "")</f>
        <v/>
      </c>
      <c r="AD14" s="11" t="str">
        <f>IF((COUNTA(CurriculumDetail!AD75:AD82) &gt; 0), "x", "")</f>
        <v/>
      </c>
      <c r="AE14" s="11" t="str">
        <f>IF((COUNTA(CurriculumDetail!AE75:AE82) &gt; 0), "x", "")</f>
        <v/>
      </c>
      <c r="AF14" s="11" t="str">
        <f>IF((COUNTA(CurriculumDetail!AF75:AF82) &gt; 0), "x", "")</f>
        <v/>
      </c>
      <c r="AG14" s="11" t="str">
        <f>IF((COUNTA(CurriculumDetail!AG75:AG82) &gt; 0), "x", "")</f>
        <v/>
      </c>
      <c r="AH14" s="11" t="str">
        <f>IF((COUNTA(CurriculumDetail!AH75:AH82) &gt; 0), "x", "")</f>
        <v/>
      </c>
      <c r="AI14" s="11" t="str">
        <f>IF((COUNTA(CurriculumDetail!AI75:AI82) &gt; 0), "x", "")</f>
        <v/>
      </c>
      <c r="AJ14" s="11" t="str">
        <f>IF((COUNTA(CurriculumDetail!AJ75:AJ82) &gt; 0), "x", "")</f>
        <v/>
      </c>
    </row>
    <row r="15" spans="1:36" x14ac:dyDescent="0.2">
      <c r="A15" t="s">
        <v>152</v>
      </c>
      <c r="B15" t="s">
        <v>469</v>
      </c>
      <c r="C15">
        <v>0</v>
      </c>
      <c r="D15">
        <v>3</v>
      </c>
      <c r="E15" t="b">
        <f>AND(OR(CurriculumDetail!F85&gt;0,CurriculumDetail!C85&lt;&gt;1),OR(CurriculumDetail!F86&gt;0,CurriculumDetail!C86&lt;&gt;1),OR(CurriculumDetail!F87&gt;0,CurriculumDetail!C87&lt;&gt;1),OR(CurriculumDetail!F88&gt;0,CurriculumDetail!C88&lt;&gt;1),OR(CurriculumDetail!F89&gt;0,CurriculumDetail!C89&lt;&gt;1),OR(CurriculumDetail!F90&gt;0,CurriculumDetail!C90&lt;&gt;1),OR(CurriculumDetail!F91&gt;0,CurriculumDetail!C91&lt;&gt;1))</f>
        <v>1</v>
      </c>
      <c r="F15" t="b">
        <f>AND(OR(CurriculumDetail!F85&gt;0,CurriculumDetail!C85&lt;&gt;2),OR(CurriculumDetail!F86&gt;0,CurriculumDetail!C86&lt;&gt;2),OR(CurriculumDetail!F87&gt;0,CurriculumDetail!C87&lt;&gt;2),OR(CurriculumDetail!F88&gt;0,CurriculumDetail!C88&lt;&gt;2),OR(CurriculumDetail!F89&gt;0,CurriculumDetail!C89&lt;&gt;2),OR(CurriculumDetail!F90&gt;0,CurriculumDetail!C90&lt;&gt;2),OR(CurriculumDetail!F91&gt;0,CurriculumDetail!C91&lt;&gt;2))</f>
        <v>0</v>
      </c>
      <c r="G15" t="str">
        <f>IF((COUNTA(CurriculumDetail!G84:G91) &gt; 0), "x", "")</f>
        <v/>
      </c>
      <c r="H15" s="11" t="str">
        <f>IF((COUNTA(CurriculumDetail!H84:H91) &gt; 0), "x", "")</f>
        <v/>
      </c>
      <c r="I15" s="11" t="str">
        <f>IF((COUNTA(CurriculumDetail!I84:I91) &gt; 0), "x", "")</f>
        <v/>
      </c>
      <c r="J15" s="11" t="str">
        <f>IF((COUNTA(CurriculumDetail!J84:J91) &gt; 0), "x", "")</f>
        <v/>
      </c>
      <c r="K15" s="11" t="str">
        <f>IF((COUNTA(CurriculumDetail!K84:K91) &gt; 0), "x", "")</f>
        <v/>
      </c>
      <c r="L15" s="11" t="str">
        <f>IF((COUNTA(CurriculumDetail!L84:L91) &gt; 0), "x", "")</f>
        <v/>
      </c>
      <c r="M15" s="11" t="str">
        <f>IF((COUNTA(CurriculumDetail!M84:M91) &gt; 0), "x", "")</f>
        <v/>
      </c>
      <c r="N15" s="11" t="str">
        <f>IF((COUNTA(CurriculumDetail!N84:N91) &gt; 0), "x", "")</f>
        <v/>
      </c>
      <c r="O15" s="11" t="str">
        <f>IF((COUNTA(CurriculumDetail!O84:O91) &gt; 0), "x", "")</f>
        <v/>
      </c>
      <c r="P15" s="11" t="str">
        <f>IF((COUNTA(CurriculumDetail!P84:P91) &gt; 0), "x", "")</f>
        <v/>
      </c>
      <c r="Q15" s="11" t="str">
        <f>IF((COUNTA(CurriculumDetail!Q84:Q91) &gt; 0), "x", "")</f>
        <v/>
      </c>
      <c r="R15" s="11" t="str">
        <f>IF((COUNTA(CurriculumDetail!R84:R91) &gt; 0), "x", "")</f>
        <v/>
      </c>
      <c r="S15" s="11" t="str">
        <f>IF((COUNTA(CurriculumDetail!S84:S91) &gt; 0), "x", "")</f>
        <v/>
      </c>
      <c r="T15" s="11" t="str">
        <f>IF((COUNTA(CurriculumDetail!T84:T91) &gt; 0), "x", "")</f>
        <v/>
      </c>
      <c r="U15" s="11" t="str">
        <f>IF((COUNTA(CurriculumDetail!U84:U91) &gt; 0), "x", "")</f>
        <v/>
      </c>
      <c r="V15" s="11" t="str">
        <f>IF((COUNTA(CurriculumDetail!V84:V91) &gt; 0), "x", "")</f>
        <v/>
      </c>
      <c r="W15" s="11" t="str">
        <f>IF((COUNTA(CurriculumDetail!W84:W91) &gt; 0), "x", "")</f>
        <v/>
      </c>
      <c r="X15" s="11" t="str">
        <f>IF((COUNTA(CurriculumDetail!X84:X91) &gt; 0), "x", "")</f>
        <v/>
      </c>
      <c r="Y15" s="11" t="str">
        <f>IF((COUNTA(CurriculumDetail!Y84:Y91) &gt; 0), "x", "")</f>
        <v/>
      </c>
      <c r="Z15" s="11" t="str">
        <f>IF((COUNTA(CurriculumDetail!Z84:Z91) &gt; 0), "x", "")</f>
        <v/>
      </c>
      <c r="AA15" s="11" t="str">
        <f>IF((COUNTA(CurriculumDetail!AA84:AA91) &gt; 0), "x", "")</f>
        <v/>
      </c>
      <c r="AB15" s="11" t="str">
        <f>IF((COUNTA(CurriculumDetail!AB84:AB91) &gt; 0), "x", "")</f>
        <v/>
      </c>
      <c r="AC15" s="11" t="str">
        <f>IF((COUNTA(CurriculumDetail!AC84:AC91) &gt; 0), "x", "")</f>
        <v/>
      </c>
      <c r="AD15" s="11" t="str">
        <f>IF((COUNTA(CurriculumDetail!AD84:AD91) &gt; 0), "x", "")</f>
        <v/>
      </c>
      <c r="AE15" s="11" t="str">
        <f>IF((COUNTA(CurriculumDetail!AE84:AE91) &gt; 0), "x", "")</f>
        <v/>
      </c>
      <c r="AF15" s="11" t="str">
        <f>IF((COUNTA(CurriculumDetail!AF84:AF91) &gt; 0), "x", "")</f>
        <v/>
      </c>
      <c r="AG15" s="11" t="str">
        <f>IF((COUNTA(CurriculumDetail!AG84:AG91) &gt; 0), "x", "")</f>
        <v/>
      </c>
      <c r="AH15" s="11" t="str">
        <f>IF((COUNTA(CurriculumDetail!AH84:AH91) &gt; 0), "x", "")</f>
        <v/>
      </c>
      <c r="AI15" s="11" t="str">
        <f>IF((COUNTA(CurriculumDetail!AI84:AI91) &gt; 0), "x", "")</f>
        <v/>
      </c>
      <c r="AJ15" s="11" t="str">
        <f>IF((COUNTA(CurriculumDetail!AJ84:AJ91) &gt; 0), "x", "")</f>
        <v/>
      </c>
    </row>
    <row r="16" spans="1:36" x14ac:dyDescent="0.2">
      <c r="A16" t="s">
        <v>152</v>
      </c>
      <c r="B16" t="s">
        <v>294</v>
      </c>
      <c r="C16">
        <v>0</v>
      </c>
      <c r="D16">
        <v>6</v>
      </c>
      <c r="E16" t="b">
        <f>AND(OR(CurriculumDetail!F94&gt;0,CurriculumDetail!C94&lt;&gt;1),OR(CurriculumDetail!F95&gt;0,CurriculumDetail!C95&lt;&gt;1),OR(CurriculumDetail!F96&gt;0,CurriculumDetail!C96&lt;&gt;1),OR(CurriculumDetail!F97&gt;0,CurriculumDetail!C97&lt;&gt;1),OR(CurriculumDetail!F98&gt;0,CurriculumDetail!C98&lt;&gt;1),OR(CurriculumDetail!F99&gt;0,CurriculumDetail!C99&lt;&gt;1),OR(CurriculumDetail!F100&gt;0,CurriculumDetail!C100&lt;&gt;1),OR(CurriculumDetail!F101&gt;0,CurriculumDetail!C101&lt;&gt;1),OR(CurriculumDetail!F102&gt;0,CurriculumDetail!C102&lt;&gt;1),OR(CurriculumDetail!F103&gt;0,CurriculumDetail!C103&lt;&gt;1))</f>
        <v>1</v>
      </c>
      <c r="F16" t="b">
        <f>AND(OR(CurriculumDetail!F94&gt;0,CurriculumDetail!C94&lt;&gt;2),OR(CurriculumDetail!F95&gt;0,CurriculumDetail!C95&lt;&gt;2),OR(CurriculumDetail!F96&gt;0,CurriculumDetail!C96&lt;&gt;2),OR(CurriculumDetail!F97&gt;0,CurriculumDetail!C97&lt;&gt;2),OR(CurriculumDetail!F98&gt;0,CurriculumDetail!C98&lt;&gt;2),OR(CurriculumDetail!F99&gt;0,CurriculumDetail!C99&lt;&gt;2),OR(CurriculumDetail!F100&gt;0,CurriculumDetail!C100&lt;&gt;2),OR(CurriculumDetail!F101&gt;0,CurriculumDetail!C101&lt;&gt;2),OR(CurriculumDetail!F102&gt;0,CurriculumDetail!C102&lt;&gt;2),OR(CurriculumDetail!F103&gt;0,CurriculumDetail!C103&lt;&gt;2))</f>
        <v>0</v>
      </c>
      <c r="G16" t="str">
        <f>IF((COUNTA(CurriculumDetail!G93:G103) &gt; 0), "x", "")</f>
        <v/>
      </c>
      <c r="H16" s="11" t="str">
        <f>IF((COUNTA(CurriculumDetail!H93:H103) &gt; 0), "x", "")</f>
        <v/>
      </c>
      <c r="I16" s="11" t="str">
        <f>IF((COUNTA(CurriculumDetail!I93:I103) &gt; 0), "x", "")</f>
        <v/>
      </c>
      <c r="J16" s="11" t="str">
        <f>IF((COUNTA(CurriculumDetail!J93:J103) &gt; 0), "x", "")</f>
        <v/>
      </c>
      <c r="K16" s="11" t="str">
        <f>IF((COUNTA(CurriculumDetail!K93:K103) &gt; 0), "x", "")</f>
        <v/>
      </c>
      <c r="L16" s="11" t="str">
        <f>IF((COUNTA(CurriculumDetail!L93:L103) &gt; 0), "x", "")</f>
        <v/>
      </c>
      <c r="M16" s="11" t="str">
        <f>IF((COUNTA(CurriculumDetail!M93:M103) &gt; 0), "x", "")</f>
        <v/>
      </c>
      <c r="N16" s="11" t="str">
        <f>IF((COUNTA(CurriculumDetail!N93:N103) &gt; 0), "x", "")</f>
        <v/>
      </c>
      <c r="O16" s="11" t="str">
        <f>IF((COUNTA(CurriculumDetail!O93:O103) &gt; 0), "x", "")</f>
        <v/>
      </c>
      <c r="P16" s="11" t="str">
        <f>IF((COUNTA(CurriculumDetail!P93:P103) &gt; 0), "x", "")</f>
        <v/>
      </c>
      <c r="Q16" s="11" t="str">
        <f>IF((COUNTA(CurriculumDetail!Q93:Q103) &gt; 0), "x", "")</f>
        <v/>
      </c>
      <c r="R16" s="11" t="str">
        <f>IF((COUNTA(CurriculumDetail!R93:R103) &gt; 0), "x", "")</f>
        <v/>
      </c>
      <c r="S16" s="11" t="str">
        <f>IF((COUNTA(CurriculumDetail!S93:S103) &gt; 0), "x", "")</f>
        <v/>
      </c>
      <c r="T16" s="11" t="str">
        <f>IF((COUNTA(CurriculumDetail!T93:T103) &gt; 0), "x", "")</f>
        <v/>
      </c>
      <c r="U16" s="11" t="str">
        <f>IF((COUNTA(CurriculumDetail!U93:U103) &gt; 0), "x", "")</f>
        <v/>
      </c>
      <c r="V16" s="11" t="str">
        <f>IF((COUNTA(CurriculumDetail!V93:V103) &gt; 0), "x", "")</f>
        <v/>
      </c>
      <c r="W16" s="11" t="str">
        <f>IF((COUNTA(CurriculumDetail!W93:W103) &gt; 0), "x", "")</f>
        <v/>
      </c>
      <c r="X16" s="11" t="str">
        <f>IF((COUNTA(CurriculumDetail!X93:X103) &gt; 0), "x", "")</f>
        <v/>
      </c>
      <c r="Y16" s="11" t="str">
        <f>IF((COUNTA(CurriculumDetail!Y93:Y103) &gt; 0), "x", "")</f>
        <v/>
      </c>
      <c r="Z16" s="11" t="str">
        <f>IF((COUNTA(CurriculumDetail!Z93:Z103) &gt; 0), "x", "")</f>
        <v/>
      </c>
      <c r="AA16" s="11" t="str">
        <f>IF((COUNTA(CurriculumDetail!AA93:AA103) &gt; 0), "x", "")</f>
        <v/>
      </c>
      <c r="AB16" s="11" t="str">
        <f>IF((COUNTA(CurriculumDetail!AB93:AB103) &gt; 0), "x", "")</f>
        <v/>
      </c>
      <c r="AC16" s="11" t="str">
        <f>IF((COUNTA(CurriculumDetail!AC93:AC103) &gt; 0), "x", "")</f>
        <v/>
      </c>
      <c r="AD16" s="11" t="str">
        <f>IF((COUNTA(CurriculumDetail!AD93:AD103) &gt; 0), "x", "")</f>
        <v/>
      </c>
      <c r="AE16" s="11" t="str">
        <f>IF((COUNTA(CurriculumDetail!AE93:AE103) &gt; 0), "x", "")</f>
        <v/>
      </c>
      <c r="AF16" s="11" t="str">
        <f>IF((COUNTA(CurriculumDetail!AF93:AF103) &gt; 0), "x", "")</f>
        <v/>
      </c>
      <c r="AG16" s="11" t="str">
        <f>IF((COUNTA(CurriculumDetail!AG93:AG103) &gt; 0), "x", "")</f>
        <v/>
      </c>
      <c r="AH16" s="11" t="str">
        <f>IF((COUNTA(CurriculumDetail!AH93:AH103) &gt; 0), "x", "")</f>
        <v/>
      </c>
      <c r="AI16" s="11" t="str">
        <f>IF((COUNTA(CurriculumDetail!AI93:AI103) &gt; 0), "x", "")</f>
        <v/>
      </c>
      <c r="AJ16" s="11" t="str">
        <f>IF((COUNTA(CurriculumDetail!AJ93:AJ103) &gt; 0), "x", "")</f>
        <v/>
      </c>
    </row>
    <row r="17" spans="1:36" x14ac:dyDescent="0.2">
      <c r="A17" t="s">
        <v>152</v>
      </c>
      <c r="B17" t="s">
        <v>85</v>
      </c>
      <c r="C17">
        <v>0</v>
      </c>
      <c r="D17">
        <v>3</v>
      </c>
      <c r="E17" t="b">
        <f>AND(OR(CurriculumDetail!F106&gt;0,CurriculumDetail!C106&lt;&gt;1),OR(CurriculumDetail!F107&gt;0,CurriculumDetail!C107&lt;&gt;1),OR(CurriculumDetail!F108&gt;0,CurriculumDetail!C108&lt;&gt;1),OR(CurriculumDetail!F109&gt;0,CurriculumDetail!C109&lt;&gt;1),OR(CurriculumDetail!F110&gt;0,CurriculumDetail!C110&lt;&gt;1),OR(CurriculumDetail!F111&gt;0,CurriculumDetail!C111&lt;&gt;1))</f>
        <v>1</v>
      </c>
      <c r="F17" t="b">
        <f>AND(OR(CurriculumDetail!F106&gt;0,CurriculumDetail!C106&lt;&gt;2),OR(CurriculumDetail!F107&gt;0,CurriculumDetail!C107&lt;&gt;2),OR(CurriculumDetail!F108&gt;0,CurriculumDetail!C108&lt;&gt;2),OR(CurriculumDetail!F109&gt;0,CurriculumDetail!C109&lt;&gt;2),OR(CurriculumDetail!F110&gt;0,CurriculumDetail!C110&lt;&gt;2),OR(CurriculumDetail!F111&gt;0,CurriculumDetail!C111&lt;&gt;2))</f>
        <v>0</v>
      </c>
      <c r="G17" t="str">
        <f>IF((COUNTA(CurriculumDetail!G105:G111) &gt; 0), "x", "")</f>
        <v/>
      </c>
      <c r="H17" s="11" t="str">
        <f>IF((COUNTA(CurriculumDetail!H105:H111) &gt; 0), "x", "")</f>
        <v/>
      </c>
      <c r="I17" s="11" t="str">
        <f>IF((COUNTA(CurriculumDetail!I105:I111) &gt; 0), "x", "")</f>
        <v/>
      </c>
      <c r="J17" s="11" t="str">
        <f>IF((COUNTA(CurriculumDetail!J105:J111) &gt; 0), "x", "")</f>
        <v/>
      </c>
      <c r="K17" s="11" t="str">
        <f>IF((COUNTA(CurriculumDetail!K105:K111) &gt; 0), "x", "")</f>
        <v/>
      </c>
      <c r="L17" s="11" t="str">
        <f>IF((COUNTA(CurriculumDetail!L105:L111) &gt; 0), "x", "")</f>
        <v/>
      </c>
      <c r="M17" s="11" t="str">
        <f>IF((COUNTA(CurriculumDetail!M105:M111) &gt; 0), "x", "")</f>
        <v/>
      </c>
      <c r="N17" s="11" t="str">
        <f>IF((COUNTA(CurriculumDetail!N105:N111) &gt; 0), "x", "")</f>
        <v/>
      </c>
      <c r="O17" s="11" t="str">
        <f>IF((COUNTA(CurriculumDetail!O105:O111) &gt; 0), "x", "")</f>
        <v/>
      </c>
      <c r="P17" s="11" t="str">
        <f>IF((COUNTA(CurriculumDetail!P105:P111) &gt; 0), "x", "")</f>
        <v/>
      </c>
      <c r="Q17" s="11" t="str">
        <f>IF((COUNTA(CurriculumDetail!Q105:Q111) &gt; 0), "x", "")</f>
        <v/>
      </c>
      <c r="R17" s="11" t="str">
        <f>IF((COUNTA(CurriculumDetail!R105:R111) &gt; 0), "x", "")</f>
        <v/>
      </c>
      <c r="S17" s="11" t="str">
        <f>IF((COUNTA(CurriculumDetail!S105:S111) &gt; 0), "x", "")</f>
        <v/>
      </c>
      <c r="T17" s="11" t="str">
        <f>IF((COUNTA(CurriculumDetail!T105:T111) &gt; 0), "x", "")</f>
        <v/>
      </c>
      <c r="U17" s="11" t="str">
        <f>IF((COUNTA(CurriculumDetail!U105:U111) &gt; 0), "x", "")</f>
        <v/>
      </c>
      <c r="V17" s="11" t="str">
        <f>IF((COUNTA(CurriculumDetail!V105:V111) &gt; 0), "x", "")</f>
        <v/>
      </c>
      <c r="W17" s="11" t="str">
        <f>IF((COUNTA(CurriculumDetail!W105:W111) &gt; 0), "x", "")</f>
        <v/>
      </c>
      <c r="X17" s="11" t="str">
        <f>IF((COUNTA(CurriculumDetail!X105:X111) &gt; 0), "x", "")</f>
        <v/>
      </c>
      <c r="Y17" s="11" t="str">
        <f>IF((COUNTA(CurriculumDetail!Y105:Y111) &gt; 0), "x", "")</f>
        <v/>
      </c>
      <c r="Z17" s="11" t="str">
        <f>IF((COUNTA(CurriculumDetail!Z105:Z111) &gt; 0), "x", "")</f>
        <v/>
      </c>
      <c r="AA17" s="11" t="str">
        <f>IF((COUNTA(CurriculumDetail!AA105:AA111) &gt; 0), "x", "")</f>
        <v/>
      </c>
      <c r="AB17" s="11" t="str">
        <f>IF((COUNTA(CurriculumDetail!AB105:AB111) &gt; 0), "x", "")</f>
        <v/>
      </c>
      <c r="AC17" s="11" t="str">
        <f>IF((COUNTA(CurriculumDetail!AC105:AC111) &gt; 0), "x", "")</f>
        <v/>
      </c>
      <c r="AD17" s="11" t="str">
        <f>IF((COUNTA(CurriculumDetail!AD105:AD111) &gt; 0), "x", "")</f>
        <v/>
      </c>
      <c r="AE17" s="11" t="str">
        <f>IF((COUNTA(CurriculumDetail!AE105:AE111) &gt; 0), "x", "")</f>
        <v/>
      </c>
      <c r="AF17" s="11" t="str">
        <f>IF((COUNTA(CurriculumDetail!AF105:AF111) &gt; 0), "x", "")</f>
        <v/>
      </c>
      <c r="AG17" s="11" t="str">
        <f>IF((COUNTA(CurriculumDetail!AG105:AG111) &gt; 0), "x", "")</f>
        <v/>
      </c>
      <c r="AH17" s="11" t="str">
        <f>IF((COUNTA(CurriculumDetail!AH105:AH111) &gt; 0), "x", "")</f>
        <v/>
      </c>
      <c r="AI17" s="11" t="str">
        <f>IF((COUNTA(CurriculumDetail!AI105:AI111) &gt; 0), "x", "")</f>
        <v/>
      </c>
      <c r="AJ17" s="11" t="str">
        <f>IF((COUNTA(CurriculumDetail!AJ105:AJ111) &gt; 0), "x", "")</f>
        <v/>
      </c>
    </row>
    <row r="18" spans="1:36" x14ac:dyDescent="0.2">
      <c r="A18" t="s">
        <v>152</v>
      </c>
      <c r="B18" t="s">
        <v>176</v>
      </c>
      <c r="C18">
        <v>0</v>
      </c>
      <c r="D18">
        <v>1</v>
      </c>
      <c r="E18" t="b">
        <f>AND(OR(CurriculumDetail!F114&gt;0,CurriculumDetail!C114&lt;&gt;1),OR(CurriculumDetail!F115&gt;0,CurriculumDetail!C115&lt;&gt;1),OR(CurriculumDetail!F116&gt;0,CurriculumDetail!C116&lt;&gt;1),OR(CurriculumDetail!F117&gt;0,CurriculumDetail!C117&lt;&gt;1),OR(CurriculumDetail!F118&gt;0,CurriculumDetail!C118&lt;&gt;1),OR(CurriculumDetail!F119&gt;0,CurriculumDetail!C119&lt;&gt;1))</f>
        <v>1</v>
      </c>
      <c r="F18" t="b">
        <f>AND(OR(CurriculumDetail!F114&gt;0,CurriculumDetail!C114&lt;&gt;2),OR(CurriculumDetail!F115&gt;0,CurriculumDetail!C115&lt;&gt;2),OR(CurriculumDetail!F116&gt;0,CurriculumDetail!C116&lt;&gt;2),OR(CurriculumDetail!F117&gt;0,CurriculumDetail!C117&lt;&gt;2),OR(CurriculumDetail!F118&gt;0,CurriculumDetail!C118&lt;&gt;2),OR(CurriculumDetail!F119&gt;0,CurriculumDetail!C119&lt;&gt;2))</f>
        <v>0</v>
      </c>
      <c r="G18" t="str">
        <f>IF((COUNTA(CurriculumDetail!G113:G119) &gt; 0), "x", "")</f>
        <v/>
      </c>
      <c r="H18" s="11" t="str">
        <f>IF((COUNTA(CurriculumDetail!H113:H119) &gt; 0), "x", "")</f>
        <v/>
      </c>
      <c r="I18" s="11" t="str">
        <f>IF((COUNTA(CurriculumDetail!I113:I119) &gt; 0), "x", "")</f>
        <v/>
      </c>
      <c r="J18" s="11" t="str">
        <f>IF((COUNTA(CurriculumDetail!J113:J119) &gt; 0), "x", "")</f>
        <v/>
      </c>
      <c r="K18" s="11" t="str">
        <f>IF((COUNTA(CurriculumDetail!K113:K119) &gt; 0), "x", "")</f>
        <v/>
      </c>
      <c r="L18" s="11" t="str">
        <f>IF((COUNTA(CurriculumDetail!L113:L119) &gt; 0), "x", "")</f>
        <v/>
      </c>
      <c r="M18" s="11" t="str">
        <f>IF((COUNTA(CurriculumDetail!M113:M119) &gt; 0), "x", "")</f>
        <v/>
      </c>
      <c r="N18" s="11" t="str">
        <f>IF((COUNTA(CurriculumDetail!N113:N119) &gt; 0), "x", "")</f>
        <v/>
      </c>
      <c r="O18" s="11" t="str">
        <f>IF((COUNTA(CurriculumDetail!O113:O119) &gt; 0), "x", "")</f>
        <v/>
      </c>
      <c r="P18" s="11" t="str">
        <f>IF((COUNTA(CurriculumDetail!P113:P119) &gt; 0), "x", "")</f>
        <v/>
      </c>
      <c r="Q18" s="11" t="str">
        <f>IF((COUNTA(CurriculumDetail!Q113:Q119) &gt; 0), "x", "")</f>
        <v/>
      </c>
      <c r="R18" s="11" t="str">
        <f>IF((COUNTA(CurriculumDetail!R113:R119) &gt; 0), "x", "")</f>
        <v/>
      </c>
      <c r="S18" s="11" t="str">
        <f>IF((COUNTA(CurriculumDetail!S113:S119) &gt; 0), "x", "")</f>
        <v/>
      </c>
      <c r="T18" s="11" t="str">
        <f>IF((COUNTA(CurriculumDetail!T113:T119) &gt; 0), "x", "")</f>
        <v/>
      </c>
      <c r="U18" s="11" t="str">
        <f>IF((COUNTA(CurriculumDetail!U113:U119) &gt; 0), "x", "")</f>
        <v/>
      </c>
      <c r="V18" s="11" t="str">
        <f>IF((COUNTA(CurriculumDetail!V113:V119) &gt; 0), "x", "")</f>
        <v/>
      </c>
      <c r="W18" s="11" t="str">
        <f>IF((COUNTA(CurriculumDetail!W113:W119) &gt; 0), "x", "")</f>
        <v/>
      </c>
      <c r="X18" s="11" t="str">
        <f>IF((COUNTA(CurriculumDetail!X113:X119) &gt; 0), "x", "")</f>
        <v/>
      </c>
      <c r="Y18" s="11" t="str">
        <f>IF((COUNTA(CurriculumDetail!Y113:Y119) &gt; 0), "x", "")</f>
        <v/>
      </c>
      <c r="Z18" s="11" t="str">
        <f>IF((COUNTA(CurriculumDetail!Z113:Z119) &gt; 0), "x", "")</f>
        <v/>
      </c>
      <c r="AA18" s="11" t="str">
        <f>IF((COUNTA(CurriculumDetail!AA113:AA119) &gt; 0), "x", "")</f>
        <v/>
      </c>
      <c r="AB18" s="11" t="str">
        <f>IF((COUNTA(CurriculumDetail!AB113:AB119) &gt; 0), "x", "")</f>
        <v/>
      </c>
      <c r="AC18" s="11" t="str">
        <f>IF((COUNTA(CurriculumDetail!AC113:AC119) &gt; 0), "x", "")</f>
        <v/>
      </c>
      <c r="AD18" s="11" t="str">
        <f>IF((COUNTA(CurriculumDetail!AD113:AD119) &gt; 0), "x", "")</f>
        <v/>
      </c>
      <c r="AE18" s="11" t="str">
        <f>IF((COUNTA(CurriculumDetail!AE113:AE119) &gt; 0), "x", "")</f>
        <v/>
      </c>
      <c r="AF18" s="11" t="str">
        <f>IF((COUNTA(CurriculumDetail!AF113:AF119) &gt; 0), "x", "")</f>
        <v/>
      </c>
      <c r="AG18" s="11" t="str">
        <f>IF((COUNTA(CurriculumDetail!AG113:AG119) &gt; 0), "x", "")</f>
        <v/>
      </c>
      <c r="AH18" s="11" t="str">
        <f>IF((COUNTA(CurriculumDetail!AH113:AH119) &gt; 0), "x", "")</f>
        <v/>
      </c>
      <c r="AI18" s="11" t="str">
        <f>IF((COUNTA(CurriculumDetail!AI113:AI119) &gt; 0), "x", "")</f>
        <v/>
      </c>
      <c r="AJ18" s="11" t="str">
        <f>IF((COUNTA(CurriculumDetail!AJ113:AJ119) &gt; 0), "x", "")</f>
        <v/>
      </c>
    </row>
    <row r="19" spans="1:36" x14ac:dyDescent="0.2">
      <c r="A19" t="s">
        <v>152</v>
      </c>
      <c r="B19" t="s">
        <v>243</v>
      </c>
      <c r="C19">
        <v>0</v>
      </c>
      <c r="D19">
        <v>0</v>
      </c>
      <c r="E19" t="b">
        <f>AND(OR(CurriculumDetail!F122&gt;0,CurriculumDetail!C122&lt;&gt;1),OR(CurriculumDetail!F123&gt;0,CurriculumDetail!C123&lt;&gt;1),OR(CurriculumDetail!F124&gt;0,CurriculumDetail!C124&lt;&gt;1),OR(CurriculumDetail!F125&gt;0,CurriculumDetail!C125&lt;&gt;1),OR(CurriculumDetail!F126&gt;0,CurriculumDetail!C126&lt;&gt;1))</f>
        <v>1</v>
      </c>
      <c r="F19" t="b">
        <f>AND(OR(CurriculumDetail!F122&gt;0,CurriculumDetail!C122&lt;&gt;2),OR(CurriculumDetail!F123&gt;0,CurriculumDetail!C123&lt;&gt;2),OR(CurriculumDetail!F124&gt;0,CurriculumDetail!C124&lt;&gt;2),OR(CurriculumDetail!F125&gt;0,CurriculumDetail!C125&lt;&gt;2),OR(CurriculumDetail!F126&gt;0,CurriculumDetail!C126&lt;&gt;2))</f>
        <v>1</v>
      </c>
      <c r="G19" t="str">
        <f>IF((COUNTA(CurriculumDetail!G121:G126) &gt; 0), "x", "")</f>
        <v/>
      </c>
      <c r="H19" s="11" t="str">
        <f>IF((COUNTA(CurriculumDetail!H121:H126) &gt; 0), "x", "")</f>
        <v/>
      </c>
      <c r="I19" s="11" t="str">
        <f>IF((COUNTA(CurriculumDetail!I121:I126) &gt; 0), "x", "")</f>
        <v/>
      </c>
      <c r="J19" s="11" t="str">
        <f>IF((COUNTA(CurriculumDetail!J121:J126) &gt; 0), "x", "")</f>
        <v/>
      </c>
      <c r="K19" s="11" t="str">
        <f>IF((COUNTA(CurriculumDetail!K121:K126) &gt; 0), "x", "")</f>
        <v/>
      </c>
      <c r="L19" s="11" t="str">
        <f>IF((COUNTA(CurriculumDetail!L121:L126) &gt; 0), "x", "")</f>
        <v/>
      </c>
      <c r="M19" s="11" t="str">
        <f>IF((COUNTA(CurriculumDetail!M121:M126) &gt; 0), "x", "")</f>
        <v/>
      </c>
      <c r="N19" s="11" t="str">
        <f>IF((COUNTA(CurriculumDetail!N121:N126) &gt; 0), "x", "")</f>
        <v/>
      </c>
      <c r="O19" s="11" t="str">
        <f>IF((COUNTA(CurriculumDetail!O121:O126) &gt; 0), "x", "")</f>
        <v/>
      </c>
      <c r="P19" s="11" t="str">
        <f>IF((COUNTA(CurriculumDetail!P121:P126) &gt; 0), "x", "")</f>
        <v/>
      </c>
      <c r="Q19" s="11" t="str">
        <f>IF((COUNTA(CurriculumDetail!Q121:Q126) &gt; 0), "x", "")</f>
        <v/>
      </c>
      <c r="R19" s="11" t="str">
        <f>IF((COUNTA(CurriculumDetail!R121:R126) &gt; 0), "x", "")</f>
        <v/>
      </c>
      <c r="S19" s="11" t="str">
        <f>IF((COUNTA(CurriculumDetail!S121:S126) &gt; 0), "x", "")</f>
        <v/>
      </c>
      <c r="T19" s="11" t="str">
        <f>IF((COUNTA(CurriculumDetail!T121:T126) &gt; 0), "x", "")</f>
        <v/>
      </c>
      <c r="U19" s="11" t="str">
        <f>IF((COUNTA(CurriculumDetail!U121:U126) &gt; 0), "x", "")</f>
        <v/>
      </c>
      <c r="V19" s="11" t="str">
        <f>IF((COUNTA(CurriculumDetail!V121:V126) &gt; 0), "x", "")</f>
        <v/>
      </c>
      <c r="W19" s="11" t="str">
        <f>IF((COUNTA(CurriculumDetail!W121:W126) &gt; 0), "x", "")</f>
        <v/>
      </c>
      <c r="X19" s="11" t="str">
        <f>IF((COUNTA(CurriculumDetail!X121:X126) &gt; 0), "x", "")</f>
        <v/>
      </c>
      <c r="Y19" s="11" t="str">
        <f>IF((COUNTA(CurriculumDetail!Y121:Y126) &gt; 0), "x", "")</f>
        <v/>
      </c>
      <c r="Z19" s="11" t="str">
        <f>IF((COUNTA(CurriculumDetail!Z121:Z126) &gt; 0), "x", "")</f>
        <v/>
      </c>
      <c r="AA19" s="11" t="str">
        <f>IF((COUNTA(CurriculumDetail!AA121:AA126) &gt; 0), "x", "")</f>
        <v/>
      </c>
      <c r="AB19" s="11" t="str">
        <f>IF((COUNTA(CurriculumDetail!AB121:AB126) &gt; 0), "x", "")</f>
        <v/>
      </c>
      <c r="AC19" s="11" t="str">
        <f>IF((COUNTA(CurriculumDetail!AC121:AC126) &gt; 0), "x", "")</f>
        <v/>
      </c>
      <c r="AD19" s="11" t="str">
        <f>IF((COUNTA(CurriculumDetail!AD121:AD126) &gt; 0), "x", "")</f>
        <v/>
      </c>
      <c r="AE19" s="11" t="str">
        <f>IF((COUNTA(CurriculumDetail!AE121:AE126) &gt; 0), "x", "")</f>
        <v/>
      </c>
      <c r="AF19" s="11" t="str">
        <f>IF((COUNTA(CurriculumDetail!AF121:AF126) &gt; 0), "x", "")</f>
        <v/>
      </c>
      <c r="AG19" s="11" t="str">
        <f>IF((COUNTA(CurriculumDetail!AG121:AG126) &gt; 0), "x", "")</f>
        <v/>
      </c>
      <c r="AH19" s="11" t="str">
        <f>IF((COUNTA(CurriculumDetail!AH121:AH126) &gt; 0), "x", "")</f>
        <v/>
      </c>
      <c r="AI19" s="11" t="str">
        <f>IF((COUNTA(CurriculumDetail!AI121:AI126) &gt; 0), "x", "")</f>
        <v/>
      </c>
      <c r="AJ19" s="11" t="str">
        <f>IF((COUNTA(CurriculumDetail!AJ121:AJ126) &gt; 0), "x", "")</f>
        <v/>
      </c>
    </row>
    <row r="20" spans="1:36" x14ac:dyDescent="0.2">
      <c r="A20" t="s">
        <v>152</v>
      </c>
      <c r="B20" t="s">
        <v>288</v>
      </c>
      <c r="C20">
        <v>0</v>
      </c>
      <c r="D20">
        <v>0</v>
      </c>
      <c r="E20" t="b">
        <f>AND(OR(CurriculumDetail!F129&gt;0,CurriculumDetail!C129&lt;&gt;1),OR(CurriculumDetail!F130&gt;0,CurriculumDetail!C130&lt;&gt;1),OR(CurriculumDetail!F131&gt;0,CurriculumDetail!C131&lt;&gt;1),OR(CurriculumDetail!F132&gt;0,CurriculumDetail!C132&lt;&gt;1),OR(CurriculumDetail!F133&gt;0,CurriculumDetail!C133&lt;&gt;1))</f>
        <v>1</v>
      </c>
      <c r="F20" t="b">
        <f>AND(OR(CurriculumDetail!F129&gt;0,CurriculumDetail!C129&lt;&gt;2),OR(CurriculumDetail!F130&gt;0,CurriculumDetail!C130&lt;&gt;2),OR(CurriculumDetail!F131&gt;0,CurriculumDetail!C131&lt;&gt;2),OR(CurriculumDetail!F132&gt;0,CurriculumDetail!C132&lt;&gt;2),OR(CurriculumDetail!F133&gt;0,CurriculumDetail!C133&lt;&gt;2))</f>
        <v>1</v>
      </c>
      <c r="G20" t="str">
        <f>IF((COUNTA(CurriculumDetail!G128:G133) &gt; 0), "x", "")</f>
        <v/>
      </c>
      <c r="H20" s="11" t="str">
        <f>IF((COUNTA(CurriculumDetail!H128:H133) &gt; 0), "x", "")</f>
        <v/>
      </c>
      <c r="I20" s="11" t="str">
        <f>IF((COUNTA(CurriculumDetail!I128:I133) &gt; 0), "x", "")</f>
        <v/>
      </c>
      <c r="J20" s="11" t="str">
        <f>IF((COUNTA(CurriculumDetail!J128:J133) &gt; 0), "x", "")</f>
        <v/>
      </c>
      <c r="K20" s="11" t="str">
        <f>IF((COUNTA(CurriculumDetail!K128:K133) &gt; 0), "x", "")</f>
        <v/>
      </c>
      <c r="L20" s="11" t="str">
        <f>IF((COUNTA(CurriculumDetail!L128:L133) &gt; 0), "x", "")</f>
        <v/>
      </c>
      <c r="M20" s="11" t="str">
        <f>IF((COUNTA(CurriculumDetail!M128:M133) &gt; 0), "x", "")</f>
        <v/>
      </c>
      <c r="N20" s="11" t="str">
        <f>IF((COUNTA(CurriculumDetail!N128:N133) &gt; 0), "x", "")</f>
        <v/>
      </c>
      <c r="O20" s="11" t="str">
        <f>IF((COUNTA(CurriculumDetail!O128:O133) &gt; 0), "x", "")</f>
        <v/>
      </c>
      <c r="P20" s="11" t="str">
        <f>IF((COUNTA(CurriculumDetail!P128:P133) &gt; 0), "x", "")</f>
        <v/>
      </c>
      <c r="Q20" s="11" t="str">
        <f>IF((COUNTA(CurriculumDetail!Q128:Q133) &gt; 0), "x", "")</f>
        <v/>
      </c>
      <c r="R20" s="11" t="str">
        <f>IF((COUNTA(CurriculumDetail!R128:R133) &gt; 0), "x", "")</f>
        <v/>
      </c>
      <c r="S20" s="11" t="str">
        <f>IF((COUNTA(CurriculumDetail!S128:S133) &gt; 0), "x", "")</f>
        <v/>
      </c>
      <c r="T20" s="11" t="str">
        <f>IF((COUNTA(CurriculumDetail!T128:T133) &gt; 0), "x", "")</f>
        <v/>
      </c>
      <c r="U20" s="11" t="str">
        <f>IF((COUNTA(CurriculumDetail!U128:U133) &gt; 0), "x", "")</f>
        <v/>
      </c>
      <c r="V20" s="11" t="str">
        <f>IF((COUNTA(CurriculumDetail!V128:V133) &gt; 0), "x", "")</f>
        <v/>
      </c>
      <c r="W20" s="11" t="str">
        <f>IF((COUNTA(CurriculumDetail!W128:W133) &gt; 0), "x", "")</f>
        <v/>
      </c>
      <c r="X20" s="11" t="str">
        <f>IF((COUNTA(CurriculumDetail!X128:X133) &gt; 0), "x", "")</f>
        <v/>
      </c>
      <c r="Y20" s="11" t="str">
        <f>IF((COUNTA(CurriculumDetail!Y128:Y133) &gt; 0), "x", "")</f>
        <v/>
      </c>
      <c r="Z20" s="11" t="str">
        <f>IF((COUNTA(CurriculumDetail!Z128:Z133) &gt; 0), "x", "")</f>
        <v/>
      </c>
      <c r="AA20" s="11" t="str">
        <f>IF((COUNTA(CurriculumDetail!AA128:AA133) &gt; 0), "x", "")</f>
        <v/>
      </c>
      <c r="AB20" s="11" t="str">
        <f>IF((COUNTA(CurriculumDetail!AB128:AB133) &gt; 0), "x", "")</f>
        <v/>
      </c>
      <c r="AC20" s="11" t="str">
        <f>IF((COUNTA(CurriculumDetail!AC128:AC133) &gt; 0), "x", "")</f>
        <v/>
      </c>
      <c r="AD20" s="11" t="str">
        <f>IF((COUNTA(CurriculumDetail!AD128:AD133) &gt; 0), "x", "")</f>
        <v/>
      </c>
      <c r="AE20" s="11" t="str">
        <f>IF((COUNTA(CurriculumDetail!AE128:AE133) &gt; 0), "x", "")</f>
        <v/>
      </c>
      <c r="AF20" s="11" t="str">
        <f>IF((COUNTA(CurriculumDetail!AF128:AF133) &gt; 0), "x", "")</f>
        <v/>
      </c>
      <c r="AG20" s="11" t="str">
        <f>IF((COUNTA(CurriculumDetail!AG128:AG133) &gt; 0), "x", "")</f>
        <v/>
      </c>
      <c r="AH20" s="11" t="str">
        <f>IF((COUNTA(CurriculumDetail!AH128:AH133) &gt; 0), "x", "")</f>
        <v/>
      </c>
      <c r="AI20" s="11" t="str">
        <f>IF((COUNTA(CurriculumDetail!AI128:AI133) &gt; 0), "x", "")</f>
        <v/>
      </c>
      <c r="AJ20" s="11" t="str">
        <f>IF((COUNTA(CurriculumDetail!AJ128:AJ133) &gt; 0), "x", "")</f>
        <v/>
      </c>
    </row>
    <row r="21" spans="1:36" x14ac:dyDescent="0.2">
      <c r="A21" t="s">
        <v>152</v>
      </c>
      <c r="B21" t="s">
        <v>256</v>
      </c>
      <c r="C21">
        <v>0</v>
      </c>
      <c r="D21">
        <v>0</v>
      </c>
      <c r="E21" t="b">
        <f>AND(OR(CurriculumDetail!F136&gt;0,CurriculumDetail!C136&lt;&gt;1),OR(CurriculumDetail!F137&gt;0,CurriculumDetail!C137&lt;&gt;1),OR(CurriculumDetail!F138&gt;0,CurriculumDetail!C138&lt;&gt;1),OR(CurriculumDetail!F139&gt;0,CurriculumDetail!C139&lt;&gt;1),OR(CurriculumDetail!F140&gt;0,CurriculumDetail!C140&lt;&gt;1),OR(CurriculumDetail!F141&gt;0,CurriculumDetail!C141&lt;&gt;1))</f>
        <v>1</v>
      </c>
      <c r="F21" t="b">
        <f>AND(OR(CurriculumDetail!F136&gt;0,CurriculumDetail!C136&lt;&gt;2),OR(CurriculumDetail!F137&gt;0,CurriculumDetail!C137&lt;&gt;2),OR(CurriculumDetail!F138&gt;0,CurriculumDetail!C138&lt;&gt;2),OR(CurriculumDetail!F139&gt;0,CurriculumDetail!C139&lt;&gt;2),OR(CurriculumDetail!F140&gt;0,CurriculumDetail!C140&lt;&gt;2),OR(CurriculumDetail!F141&gt;0,CurriculumDetail!C141&lt;&gt;2))</f>
        <v>1</v>
      </c>
      <c r="G21" t="str">
        <f>IF((COUNTA(CurriculumDetail!G135:G141) &gt; 0), "x", "")</f>
        <v/>
      </c>
      <c r="H21" s="11" t="str">
        <f>IF((COUNTA(CurriculumDetail!H135:H141) &gt; 0), "x", "")</f>
        <v/>
      </c>
      <c r="I21" s="11" t="str">
        <f>IF((COUNTA(CurriculumDetail!I135:I141) &gt; 0), "x", "")</f>
        <v/>
      </c>
      <c r="J21" s="11" t="str">
        <f>IF((COUNTA(CurriculumDetail!J135:J141) &gt; 0), "x", "")</f>
        <v/>
      </c>
      <c r="K21" s="11" t="str">
        <f>IF((COUNTA(CurriculumDetail!K135:K141) &gt; 0), "x", "")</f>
        <v/>
      </c>
      <c r="L21" s="11" t="str">
        <f>IF((COUNTA(CurriculumDetail!L135:L141) &gt; 0), "x", "")</f>
        <v/>
      </c>
      <c r="M21" s="11" t="str">
        <f>IF((COUNTA(CurriculumDetail!M135:M141) &gt; 0), "x", "")</f>
        <v/>
      </c>
      <c r="N21" s="11" t="str">
        <f>IF((COUNTA(CurriculumDetail!N135:N141) &gt; 0), "x", "")</f>
        <v/>
      </c>
      <c r="O21" s="11" t="str">
        <f>IF((COUNTA(CurriculumDetail!O135:O141) &gt; 0), "x", "")</f>
        <v/>
      </c>
      <c r="P21" s="11" t="str">
        <f>IF((COUNTA(CurriculumDetail!P135:P141) &gt; 0), "x", "")</f>
        <v/>
      </c>
      <c r="Q21" s="11" t="str">
        <f>IF((COUNTA(CurriculumDetail!Q135:Q141) &gt; 0), "x", "")</f>
        <v/>
      </c>
      <c r="R21" s="11" t="str">
        <f>IF((COUNTA(CurriculumDetail!R135:R141) &gt; 0), "x", "")</f>
        <v/>
      </c>
      <c r="S21" s="11" t="str">
        <f>IF((COUNTA(CurriculumDetail!S135:S141) &gt; 0), "x", "")</f>
        <v/>
      </c>
      <c r="T21" s="11" t="str">
        <f>IF((COUNTA(CurriculumDetail!T135:T141) &gt; 0), "x", "")</f>
        <v/>
      </c>
      <c r="U21" s="11" t="str">
        <f>IF((COUNTA(CurriculumDetail!U135:U141) &gt; 0), "x", "")</f>
        <v/>
      </c>
      <c r="V21" s="11" t="str">
        <f>IF((COUNTA(CurriculumDetail!V135:V141) &gt; 0), "x", "")</f>
        <v/>
      </c>
      <c r="W21" s="11" t="str">
        <f>IF((COUNTA(CurriculumDetail!W135:W141) &gt; 0), "x", "")</f>
        <v/>
      </c>
      <c r="X21" s="11" t="str">
        <f>IF((COUNTA(CurriculumDetail!X135:X141) &gt; 0), "x", "")</f>
        <v/>
      </c>
      <c r="Y21" s="11" t="str">
        <f>IF((COUNTA(CurriculumDetail!Y135:Y141) &gt; 0), "x", "")</f>
        <v/>
      </c>
      <c r="Z21" s="11" t="str">
        <f>IF((COUNTA(CurriculumDetail!Z135:Z141) &gt; 0), "x", "")</f>
        <v/>
      </c>
      <c r="AA21" s="11" t="str">
        <f>IF((COUNTA(CurriculumDetail!AA135:AA141) &gt; 0), "x", "")</f>
        <v/>
      </c>
      <c r="AB21" s="11" t="str">
        <f>IF((COUNTA(CurriculumDetail!AB135:AB141) &gt; 0), "x", "")</f>
        <v/>
      </c>
      <c r="AC21" s="11" t="str">
        <f>IF((COUNTA(CurriculumDetail!AC135:AC141) &gt; 0), "x", "")</f>
        <v/>
      </c>
      <c r="AD21" s="11" t="str">
        <f>IF((COUNTA(CurriculumDetail!AD135:AD141) &gt; 0), "x", "")</f>
        <v/>
      </c>
      <c r="AE21" s="11" t="str">
        <f>IF((COUNTA(CurriculumDetail!AE135:AE141) &gt; 0), "x", "")</f>
        <v/>
      </c>
      <c r="AF21" s="11" t="str">
        <f>IF((COUNTA(CurriculumDetail!AF135:AF141) &gt; 0), "x", "")</f>
        <v/>
      </c>
      <c r="AG21" s="11" t="str">
        <f>IF((COUNTA(CurriculumDetail!AG135:AG141) &gt; 0), "x", "")</f>
        <v/>
      </c>
      <c r="AH21" s="11" t="str">
        <f>IF((COUNTA(CurriculumDetail!AH135:AH141) &gt; 0), "x", "")</f>
        <v/>
      </c>
      <c r="AI21" s="11" t="str">
        <f>IF((COUNTA(CurriculumDetail!AI135:AI141) &gt; 0), "x", "")</f>
        <v/>
      </c>
      <c r="AJ21" s="11" t="str">
        <f>IF((COUNTA(CurriculumDetail!AJ135:AJ141) &gt; 0), "x", "")</f>
        <v/>
      </c>
    </row>
    <row r="22" spans="1:36" x14ac:dyDescent="0.2">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c r="AI22" s="11"/>
      <c r="AJ22" s="11"/>
    </row>
    <row r="23" spans="1:36" x14ac:dyDescent="0.2">
      <c r="A23" t="s">
        <v>162</v>
      </c>
      <c r="B23" t="s">
        <v>514</v>
      </c>
      <c r="C23">
        <v>1</v>
      </c>
      <c r="D23">
        <v>0</v>
      </c>
      <c r="E23" t="b">
        <f>AND(OR(CurriculumDetail!F144&gt;0,CurriculumDetail!C144&lt;&gt;1),OR(CurriculumDetail!F145&gt;0,CurriculumDetail!C145&lt;&gt;1),OR(CurriculumDetail!F146&gt;0,CurriculumDetail!C146&lt;&gt;1),OR(CurriculumDetail!F147&gt;0,CurriculumDetail!C147&lt;&gt;1),OR(CurriculumDetail!F148&gt;0,CurriculumDetail!C148&lt;&gt;1),OR(CurriculumDetail!F149&gt;0,CurriculumDetail!C149&lt;&gt;1))</f>
        <v>0</v>
      </c>
      <c r="F23" t="b">
        <f>AND(OR(CurriculumDetail!F144&gt;0,CurriculumDetail!C144&lt;&gt;2),OR(CurriculumDetail!F145&gt;0,CurriculumDetail!C145&lt;&gt;2),OR(CurriculumDetail!F146&gt;0,CurriculumDetail!C146&lt;&gt;2),OR(CurriculumDetail!F147&gt;0,CurriculumDetail!C147&lt;&gt;2),OR(CurriculumDetail!F148&gt;0,CurriculumDetail!C148&lt;&gt;2),OR(CurriculumDetail!F149&gt;0,CurriculumDetail!C149&lt;&gt;2))</f>
        <v>1</v>
      </c>
      <c r="G23" t="str">
        <f>IF((COUNTA(CurriculumDetail!G143:G149) &gt; 0), "x", "")</f>
        <v/>
      </c>
      <c r="H23" s="11" t="str">
        <f>IF((COUNTA(CurriculumDetail!H143:H149) &gt; 0), "x", "")</f>
        <v/>
      </c>
      <c r="I23" s="11" t="str">
        <f>IF((COUNTA(CurriculumDetail!I143:I149) &gt; 0), "x", "")</f>
        <v/>
      </c>
      <c r="J23" s="11" t="str">
        <f>IF((COUNTA(CurriculumDetail!J143:J149) &gt; 0), "x", "")</f>
        <v/>
      </c>
      <c r="K23" s="11" t="str">
        <f>IF((COUNTA(CurriculumDetail!K143:K149) &gt; 0), "x", "")</f>
        <v/>
      </c>
      <c r="L23" s="11" t="str">
        <f>IF((COUNTA(CurriculumDetail!L143:L149) &gt; 0), "x", "")</f>
        <v/>
      </c>
      <c r="M23" s="11" t="str">
        <f>IF((COUNTA(CurriculumDetail!M143:M149) &gt; 0), "x", "")</f>
        <v/>
      </c>
      <c r="N23" s="11" t="str">
        <f>IF((COUNTA(CurriculumDetail!N143:N149) &gt; 0), "x", "")</f>
        <v/>
      </c>
      <c r="O23" s="11" t="str">
        <f>IF((COUNTA(CurriculumDetail!O143:O149) &gt; 0), "x", "")</f>
        <v/>
      </c>
      <c r="P23" s="11" t="str">
        <f>IF((COUNTA(CurriculumDetail!P143:P149) &gt; 0), "x", "")</f>
        <v/>
      </c>
      <c r="Q23" s="11" t="str">
        <f>IF((COUNTA(CurriculumDetail!Q143:Q149) &gt; 0), "x", "")</f>
        <v/>
      </c>
      <c r="R23" s="11" t="str">
        <f>IF((COUNTA(CurriculumDetail!R143:R149) &gt; 0), "x", "")</f>
        <v/>
      </c>
      <c r="S23" s="11" t="str">
        <f>IF((COUNTA(CurriculumDetail!S143:S149) &gt; 0), "x", "")</f>
        <v/>
      </c>
      <c r="T23" s="11" t="str">
        <f>IF((COUNTA(CurriculumDetail!T143:T149) &gt; 0), "x", "")</f>
        <v/>
      </c>
      <c r="U23" s="11" t="str">
        <f>IF((COUNTA(CurriculumDetail!U143:U149) &gt; 0), "x", "")</f>
        <v/>
      </c>
      <c r="V23" s="11" t="str">
        <f>IF((COUNTA(CurriculumDetail!V143:V149) &gt; 0), "x", "")</f>
        <v/>
      </c>
      <c r="W23" s="11" t="str">
        <f>IF((COUNTA(CurriculumDetail!W143:W149) &gt; 0), "x", "")</f>
        <v/>
      </c>
      <c r="X23" s="11" t="str">
        <f>IF((COUNTA(CurriculumDetail!X143:X149) &gt; 0), "x", "")</f>
        <v/>
      </c>
      <c r="Y23" s="11" t="str">
        <f>IF((COUNTA(CurriculumDetail!Y143:Y149) &gt; 0), "x", "")</f>
        <v/>
      </c>
      <c r="Z23" s="11" t="str">
        <f>IF((COUNTA(CurriculumDetail!Z143:Z149) &gt; 0), "x", "")</f>
        <v/>
      </c>
      <c r="AA23" s="11" t="str">
        <f>IF((COUNTA(CurriculumDetail!AA143:AA149) &gt; 0), "x", "")</f>
        <v/>
      </c>
      <c r="AB23" s="11" t="str">
        <f>IF((COUNTA(CurriculumDetail!AB143:AB149) &gt; 0), "x", "")</f>
        <v/>
      </c>
      <c r="AC23" s="11" t="str">
        <f>IF((COUNTA(CurriculumDetail!AC143:AC149) &gt; 0), "x", "")</f>
        <v/>
      </c>
      <c r="AD23" s="11" t="str">
        <f>IF((COUNTA(CurriculumDetail!AD143:AD149) &gt; 0), "x", "")</f>
        <v/>
      </c>
      <c r="AE23" s="11" t="str">
        <f>IF((COUNTA(CurriculumDetail!AE143:AE149) &gt; 0), "x", "")</f>
        <v/>
      </c>
      <c r="AF23" s="11" t="str">
        <f>IF((COUNTA(CurriculumDetail!AF143:AF149) &gt; 0), "x", "")</f>
        <v/>
      </c>
      <c r="AG23" s="11" t="str">
        <f>IF((COUNTA(CurriculumDetail!AG143:AG149) &gt; 0), "x", "")</f>
        <v/>
      </c>
      <c r="AH23" s="11" t="str">
        <f>IF((COUNTA(CurriculumDetail!AH143:AH149) &gt; 0), "x", "")</f>
        <v/>
      </c>
      <c r="AI23" s="11" t="str">
        <f>IF((COUNTA(CurriculumDetail!AI143:AI149) &gt; 0), "x", "")</f>
        <v/>
      </c>
      <c r="AJ23" s="11" t="str">
        <f>IF((COUNTA(CurriculumDetail!AJ143:AJ149) &gt; 0), "x", "")</f>
        <v/>
      </c>
    </row>
    <row r="24" spans="1:36" x14ac:dyDescent="0.2">
      <c r="A24" t="s">
        <v>162</v>
      </c>
      <c r="B24" t="s">
        <v>254</v>
      </c>
      <c r="C24">
        <v>0</v>
      </c>
      <c r="D24">
        <v>0</v>
      </c>
      <c r="E24" t="b">
        <f>AND(OR(CurriculumDetail!F152&gt;0,CurriculumDetail!C152&lt;&gt;1),OR(CurriculumDetail!F153&gt;0,CurriculumDetail!C153&lt;&gt;1),OR(CurriculumDetail!F154&gt;0,CurriculumDetail!C154&lt;&gt;1),OR(CurriculumDetail!F155&gt;0,CurriculumDetail!C155&lt;&gt;1),OR(CurriculumDetail!F156&gt;0,CurriculumDetail!C156&lt;&gt;1),OR(CurriculumDetail!F157&gt;0,CurriculumDetail!C157&lt;&gt;1),OR(CurriculumDetail!F158&gt;0,CurriculumDetail!C158&lt;&gt;1),OR(CurriculumDetail!F159&gt;0,CurriculumDetail!C159&lt;&gt;1),OR(CurriculumDetail!F160&gt;0,CurriculumDetail!C160&lt;&gt;1),OR(CurriculumDetail!F161&gt;0,CurriculumDetail!C161&lt;&gt;1))</f>
        <v>1</v>
      </c>
      <c r="F24" t="b">
        <f>AND(OR(CurriculumDetail!F152&gt;0,CurriculumDetail!C152&lt;&gt;2),OR(CurriculumDetail!F153&gt;0,CurriculumDetail!C153&lt;&gt;2),OR(CurriculumDetail!F154&gt;0,CurriculumDetail!C154&lt;&gt;2),OR(CurriculumDetail!F155&gt;0,CurriculumDetail!C155&lt;&gt;2),OR(CurriculumDetail!F156&gt;0,CurriculumDetail!C156&lt;&gt;2),OR(CurriculumDetail!F157&gt;0,CurriculumDetail!C157&lt;&gt;2),OR(CurriculumDetail!F158&gt;0,CurriculumDetail!C158&lt;&gt;2),OR(CurriculumDetail!F159&gt;0,CurriculumDetail!C159&lt;&gt;2),OR(CurriculumDetail!F160&gt;0,CurriculumDetail!C160&lt;&gt;2),OR(CurriculumDetail!F161&gt;0,CurriculumDetail!C161&lt;&gt;2))</f>
        <v>1</v>
      </c>
      <c r="G24" t="str">
        <f>IF((COUNTA(CurriculumDetail!G151:G161) &gt; 0), "x", "")</f>
        <v/>
      </c>
      <c r="H24" s="11" t="str">
        <f>IF((COUNTA(CurriculumDetail!H151:H161) &gt; 0), "x", "")</f>
        <v/>
      </c>
      <c r="I24" s="11" t="str">
        <f>IF((COUNTA(CurriculumDetail!I151:I161) &gt; 0), "x", "")</f>
        <v/>
      </c>
      <c r="J24" s="11" t="str">
        <f>IF((COUNTA(CurriculumDetail!J151:J161) &gt; 0), "x", "")</f>
        <v/>
      </c>
      <c r="K24" s="11" t="str">
        <f>IF((COUNTA(CurriculumDetail!K151:K161) &gt; 0), "x", "")</f>
        <v/>
      </c>
      <c r="L24" s="11" t="str">
        <f>IF((COUNTA(CurriculumDetail!L151:L161) &gt; 0), "x", "")</f>
        <v/>
      </c>
      <c r="M24" s="11" t="str">
        <f>IF((COUNTA(CurriculumDetail!M151:M161) &gt; 0), "x", "")</f>
        <v/>
      </c>
      <c r="N24" s="11" t="str">
        <f>IF((COUNTA(CurriculumDetail!N151:N161) &gt; 0), "x", "")</f>
        <v/>
      </c>
      <c r="O24" s="11" t="str">
        <f>IF((COUNTA(CurriculumDetail!O151:O161) &gt; 0), "x", "")</f>
        <v/>
      </c>
      <c r="P24" s="11" t="str">
        <f>IF((COUNTA(CurriculumDetail!P151:P161) &gt; 0), "x", "")</f>
        <v/>
      </c>
      <c r="Q24" s="11" t="str">
        <f>IF((COUNTA(CurriculumDetail!Q151:Q161) &gt; 0), "x", "")</f>
        <v/>
      </c>
      <c r="R24" s="11" t="str">
        <f>IF((COUNTA(CurriculumDetail!R151:R161) &gt; 0), "x", "")</f>
        <v/>
      </c>
      <c r="S24" s="11" t="str">
        <f>IF((COUNTA(CurriculumDetail!S151:S161) &gt; 0), "x", "")</f>
        <v/>
      </c>
      <c r="T24" s="11" t="str">
        <f>IF((COUNTA(CurriculumDetail!T151:T161) &gt; 0), "x", "")</f>
        <v/>
      </c>
      <c r="U24" s="11" t="str">
        <f>IF((COUNTA(CurriculumDetail!U151:U161) &gt; 0), "x", "")</f>
        <v/>
      </c>
      <c r="V24" s="11" t="str">
        <f>IF((COUNTA(CurriculumDetail!V151:V161) &gt; 0), "x", "")</f>
        <v/>
      </c>
      <c r="W24" s="11" t="str">
        <f>IF((COUNTA(CurriculumDetail!W151:W161) &gt; 0), "x", "")</f>
        <v/>
      </c>
      <c r="X24" s="11" t="str">
        <f>IF((COUNTA(CurriculumDetail!X151:X161) &gt; 0), "x", "")</f>
        <v/>
      </c>
      <c r="Y24" s="11" t="str">
        <f>IF((COUNTA(CurriculumDetail!Y151:Y161) &gt; 0), "x", "")</f>
        <v/>
      </c>
      <c r="Z24" s="11" t="str">
        <f>IF((COUNTA(CurriculumDetail!Z151:Z161) &gt; 0), "x", "")</f>
        <v/>
      </c>
      <c r="AA24" s="11" t="str">
        <f>IF((COUNTA(CurriculumDetail!AA151:AA161) &gt; 0), "x", "")</f>
        <v/>
      </c>
      <c r="AB24" s="11" t="str">
        <f>IF((COUNTA(CurriculumDetail!AB151:AB161) &gt; 0), "x", "")</f>
        <v/>
      </c>
      <c r="AC24" s="11" t="str">
        <f>IF((COUNTA(CurriculumDetail!AC151:AC161) &gt; 0), "x", "")</f>
        <v/>
      </c>
      <c r="AD24" s="11" t="str">
        <f>IF((COUNTA(CurriculumDetail!AD151:AD161) &gt; 0), "x", "")</f>
        <v/>
      </c>
      <c r="AE24" s="11" t="str">
        <f>IF((COUNTA(CurriculumDetail!AE151:AE161) &gt; 0), "x", "")</f>
        <v/>
      </c>
      <c r="AF24" s="11" t="str">
        <f>IF((COUNTA(CurriculumDetail!AF151:AF161) &gt; 0), "x", "")</f>
        <v/>
      </c>
      <c r="AG24" s="11" t="str">
        <f>IF((COUNTA(CurriculumDetail!AG151:AG161) &gt; 0), "x", "")</f>
        <v/>
      </c>
      <c r="AH24" s="11" t="str">
        <f>IF((COUNTA(CurriculumDetail!AH151:AH161) &gt; 0), "x", "")</f>
        <v/>
      </c>
      <c r="AI24" s="11" t="str">
        <f>IF((COUNTA(CurriculumDetail!AI151:AI161) &gt; 0), "x", "")</f>
        <v/>
      </c>
      <c r="AJ24" s="11" t="str">
        <f>IF((COUNTA(CurriculumDetail!AJ151:AJ161) &gt; 0), "x", "")</f>
        <v/>
      </c>
    </row>
    <row r="25" spans="1:36" x14ac:dyDescent="0.2">
      <c r="A25" t="s">
        <v>162</v>
      </c>
      <c r="B25" t="s">
        <v>200</v>
      </c>
      <c r="C25">
        <v>0</v>
      </c>
      <c r="D25">
        <v>0</v>
      </c>
      <c r="E25" t="b">
        <f>AND(OR(CurriculumDetail!F164&gt;0,CurriculumDetail!C164&lt;&gt;1),OR(CurriculumDetail!F165&gt;0,CurriculumDetail!C165&lt;&gt;1),OR(CurriculumDetail!F166&gt;0,CurriculumDetail!C166&lt;&gt;1),OR(CurriculumDetail!F167&gt;0,CurriculumDetail!C167&lt;&gt;1),OR(CurriculumDetail!F168&gt;0,CurriculumDetail!C168&lt;&gt;1),OR(CurriculumDetail!F169&gt;0,CurriculumDetail!C169&lt;&gt;1),OR(CurriculumDetail!F170&gt;0,CurriculumDetail!C170&lt;&gt;1),OR(CurriculumDetail!F171&gt;0,CurriculumDetail!C171&lt;&gt;1),OR(CurriculumDetail!F172&gt;0,CurriculumDetail!C172&lt;&gt;1),OR(CurriculumDetail!F173&gt;0,CurriculumDetail!C173&lt;&gt;1),OR(CurriculumDetail!F174&gt;0,CurriculumDetail!C174&lt;&gt;1),OR(CurriculumDetail!F175&gt;0,CurriculumDetail!C175&lt;&gt;1))</f>
        <v>1</v>
      </c>
      <c r="F25" t="b">
        <f>AND(OR(CurriculumDetail!F164&gt;0,CurriculumDetail!C164&lt;&gt;2),OR(CurriculumDetail!F165&gt;0,CurriculumDetail!C165&lt;&gt;2),OR(CurriculumDetail!F166&gt;0,CurriculumDetail!C166&lt;&gt;2),OR(CurriculumDetail!F167&gt;0,CurriculumDetail!C167&lt;&gt;2),OR(CurriculumDetail!F168&gt;0,CurriculumDetail!C168&lt;&gt;2),OR(CurriculumDetail!F169&gt;0,CurriculumDetail!C169&lt;&gt;2),OR(CurriculumDetail!F170&gt;0,CurriculumDetail!C170&lt;&gt;2),OR(CurriculumDetail!F171&gt;0,CurriculumDetail!C171&lt;&gt;2),OR(CurriculumDetail!F172&gt;0,CurriculumDetail!C172&lt;&gt;2),OR(CurriculumDetail!F173&gt;0,CurriculumDetail!C173&lt;&gt;2),OR(CurriculumDetail!F174&gt;0,CurriculumDetail!C174&lt;&gt;2),OR(CurriculumDetail!F175&gt;0,CurriculumDetail!C175&lt;&gt;2))</f>
        <v>1</v>
      </c>
      <c r="G25" t="str">
        <f>IF((COUNTA(CurriculumDetail!G163:G175) &gt; 0), "x", "")</f>
        <v/>
      </c>
      <c r="H25" s="11" t="str">
        <f>IF((COUNTA(CurriculumDetail!H163:H175) &gt; 0), "x", "")</f>
        <v/>
      </c>
      <c r="I25" s="11" t="str">
        <f>IF((COUNTA(CurriculumDetail!I163:I175) &gt; 0), "x", "")</f>
        <v/>
      </c>
      <c r="J25" s="11" t="str">
        <f>IF((COUNTA(CurriculumDetail!J163:J175) &gt; 0), "x", "")</f>
        <v/>
      </c>
      <c r="K25" s="11" t="str">
        <f>IF((COUNTA(CurriculumDetail!K163:K175) &gt; 0), "x", "")</f>
        <v/>
      </c>
      <c r="L25" s="11" t="str">
        <f>IF((COUNTA(CurriculumDetail!L163:L175) &gt; 0), "x", "")</f>
        <v/>
      </c>
      <c r="M25" s="11" t="str">
        <f>IF((COUNTA(CurriculumDetail!M163:M175) &gt; 0), "x", "")</f>
        <v/>
      </c>
      <c r="N25" s="11" t="str">
        <f>IF((COUNTA(CurriculumDetail!N163:N175) &gt; 0), "x", "")</f>
        <v/>
      </c>
      <c r="O25" s="11" t="str">
        <f>IF((COUNTA(CurriculumDetail!O163:O175) &gt; 0), "x", "")</f>
        <v/>
      </c>
      <c r="P25" s="11" t="str">
        <f>IF((COUNTA(CurriculumDetail!P163:P175) &gt; 0), "x", "")</f>
        <v/>
      </c>
      <c r="Q25" s="11" t="str">
        <f>IF((COUNTA(CurriculumDetail!Q163:Q175) &gt; 0), "x", "")</f>
        <v/>
      </c>
      <c r="R25" s="11" t="str">
        <f>IF((COUNTA(CurriculumDetail!R163:R175) &gt; 0), "x", "")</f>
        <v/>
      </c>
      <c r="S25" s="11" t="str">
        <f>IF((COUNTA(CurriculumDetail!S163:S175) &gt; 0), "x", "")</f>
        <v/>
      </c>
      <c r="T25" s="11" t="str">
        <f>IF((COUNTA(CurriculumDetail!T163:T175) &gt; 0), "x", "")</f>
        <v/>
      </c>
      <c r="U25" s="11" t="str">
        <f>IF((COUNTA(CurriculumDetail!U163:U175) &gt; 0), "x", "")</f>
        <v/>
      </c>
      <c r="V25" s="11" t="str">
        <f>IF((COUNTA(CurriculumDetail!V163:V175) &gt; 0), "x", "")</f>
        <v/>
      </c>
      <c r="W25" s="11" t="str">
        <f>IF((COUNTA(CurriculumDetail!W163:W175) &gt; 0), "x", "")</f>
        <v/>
      </c>
      <c r="X25" s="11" t="str">
        <f>IF((COUNTA(CurriculumDetail!X163:X175) &gt; 0), "x", "")</f>
        <v/>
      </c>
      <c r="Y25" s="11" t="str">
        <f>IF((COUNTA(CurriculumDetail!Y163:Y175) &gt; 0), "x", "")</f>
        <v/>
      </c>
      <c r="Z25" s="11" t="str">
        <f>IF((COUNTA(CurriculumDetail!Z163:Z175) &gt; 0), "x", "")</f>
        <v/>
      </c>
      <c r="AA25" s="11" t="str">
        <f>IF((COUNTA(CurriculumDetail!AA163:AA175) &gt; 0), "x", "")</f>
        <v/>
      </c>
      <c r="AB25" s="11" t="str">
        <f>IF((COUNTA(CurriculumDetail!AB163:AB175) &gt; 0), "x", "")</f>
        <v/>
      </c>
      <c r="AC25" s="11" t="str">
        <f>IF((COUNTA(CurriculumDetail!AC163:AC175) &gt; 0), "x", "")</f>
        <v/>
      </c>
      <c r="AD25" s="11" t="str">
        <f>IF((COUNTA(CurriculumDetail!AD163:AD175) &gt; 0), "x", "")</f>
        <v/>
      </c>
      <c r="AE25" s="11" t="str">
        <f>IF((COUNTA(CurriculumDetail!AE163:AE175) &gt; 0), "x", "")</f>
        <v/>
      </c>
      <c r="AF25" s="11" t="str">
        <f>IF((COUNTA(CurriculumDetail!AF163:AF175) &gt; 0), "x", "")</f>
        <v/>
      </c>
      <c r="AG25" s="11" t="str">
        <f>IF((COUNTA(CurriculumDetail!AG163:AG175) &gt; 0), "x", "")</f>
        <v/>
      </c>
      <c r="AH25" s="11" t="str">
        <f>IF((COUNTA(CurriculumDetail!AH163:AH175) &gt; 0), "x", "")</f>
        <v/>
      </c>
      <c r="AI25" s="11" t="str">
        <f>IF((COUNTA(CurriculumDetail!AI163:AI175) &gt; 0), "x", "")</f>
        <v/>
      </c>
      <c r="AJ25" s="11" t="str">
        <f>IF((COUNTA(CurriculumDetail!AJ163:AJ175) &gt; 0), "x", "")</f>
        <v/>
      </c>
    </row>
    <row r="26" spans="1:36" x14ac:dyDescent="0.2">
      <c r="A26" t="s">
        <v>162</v>
      </c>
      <c r="B26" t="s">
        <v>281</v>
      </c>
      <c r="C26">
        <v>0</v>
      </c>
      <c r="D26">
        <v>0</v>
      </c>
      <c r="E26" t="b">
        <f>AND(OR(CurriculumDetail!F178&gt;0,CurriculumDetail!C178&lt;&gt;1),OR(CurriculumDetail!F179&gt;0,CurriculumDetail!C179&lt;&gt;1),OR(CurriculumDetail!F180&gt;0,CurriculumDetail!C180&lt;&gt;1),OR(CurriculumDetail!F181&gt;0,CurriculumDetail!C181&lt;&gt;1),OR(CurriculumDetail!F182&gt;0,CurriculumDetail!C182&lt;&gt;1),OR(CurriculumDetail!F183&gt;0,CurriculumDetail!C183&lt;&gt;1))</f>
        <v>1</v>
      </c>
      <c r="F26" t="b">
        <f>AND(OR(CurriculumDetail!F178&gt;0,CurriculumDetail!C178&lt;&gt;2),OR(CurriculumDetail!F179&gt;0,CurriculumDetail!C179&lt;&gt;2),OR(CurriculumDetail!F180&gt;0,CurriculumDetail!C180&lt;&gt;2),OR(CurriculumDetail!F181&gt;0,CurriculumDetail!C181&lt;&gt;2),OR(CurriculumDetail!F182&gt;0,CurriculumDetail!C182&lt;&gt;2),OR(CurriculumDetail!F183&gt;0,CurriculumDetail!C183&lt;&gt;2))</f>
        <v>1</v>
      </c>
      <c r="G26" t="str">
        <f>IF((COUNTA(CurriculumDetail!G177:G183) &gt; 0), "x", "")</f>
        <v/>
      </c>
      <c r="H26" s="11" t="str">
        <f>IF((COUNTA(CurriculumDetail!H177:H183) &gt; 0), "x", "")</f>
        <v/>
      </c>
      <c r="I26" s="11" t="str">
        <f>IF((COUNTA(CurriculumDetail!I177:I183) &gt; 0), "x", "")</f>
        <v/>
      </c>
      <c r="J26" s="11" t="str">
        <f>IF((COUNTA(CurriculumDetail!J177:J183) &gt; 0), "x", "")</f>
        <v/>
      </c>
      <c r="K26" s="11" t="str">
        <f>IF((COUNTA(CurriculumDetail!K177:K183) &gt; 0), "x", "")</f>
        <v/>
      </c>
      <c r="L26" s="11" t="str">
        <f>IF((COUNTA(CurriculumDetail!L177:L183) &gt; 0), "x", "")</f>
        <v/>
      </c>
      <c r="M26" s="11" t="str">
        <f>IF((COUNTA(CurriculumDetail!M177:M183) &gt; 0), "x", "")</f>
        <v/>
      </c>
      <c r="N26" s="11" t="str">
        <f>IF((COUNTA(CurriculumDetail!N177:N183) &gt; 0), "x", "")</f>
        <v/>
      </c>
      <c r="O26" s="11" t="str">
        <f>IF((COUNTA(CurriculumDetail!O177:O183) &gt; 0), "x", "")</f>
        <v/>
      </c>
      <c r="P26" s="11" t="str">
        <f>IF((COUNTA(CurriculumDetail!P177:P183) &gt; 0), "x", "")</f>
        <v/>
      </c>
      <c r="Q26" s="11" t="str">
        <f>IF((COUNTA(CurriculumDetail!Q177:Q183) &gt; 0), "x", "")</f>
        <v/>
      </c>
      <c r="R26" s="11" t="str">
        <f>IF((COUNTA(CurriculumDetail!R177:R183) &gt; 0), "x", "")</f>
        <v/>
      </c>
      <c r="S26" s="11" t="str">
        <f>IF((COUNTA(CurriculumDetail!S177:S183) &gt; 0), "x", "")</f>
        <v/>
      </c>
      <c r="T26" s="11" t="str">
        <f>IF((COUNTA(CurriculumDetail!T177:T183) &gt; 0), "x", "")</f>
        <v/>
      </c>
      <c r="U26" s="11" t="str">
        <f>IF((COUNTA(CurriculumDetail!U177:U183) &gt; 0), "x", "")</f>
        <v/>
      </c>
      <c r="V26" s="11" t="str">
        <f>IF((COUNTA(CurriculumDetail!V177:V183) &gt; 0), "x", "")</f>
        <v/>
      </c>
      <c r="W26" s="11" t="str">
        <f>IF((COUNTA(CurriculumDetail!W177:W183) &gt; 0), "x", "")</f>
        <v/>
      </c>
      <c r="X26" s="11" t="str">
        <f>IF((COUNTA(CurriculumDetail!X177:X183) &gt; 0), "x", "")</f>
        <v/>
      </c>
      <c r="Y26" s="11" t="str">
        <f>IF((COUNTA(CurriculumDetail!Y177:Y183) &gt; 0), "x", "")</f>
        <v/>
      </c>
      <c r="Z26" s="11" t="str">
        <f>IF((COUNTA(CurriculumDetail!Z177:Z183) &gt; 0), "x", "")</f>
        <v/>
      </c>
      <c r="AA26" s="11" t="str">
        <f>IF((COUNTA(CurriculumDetail!AA177:AA183) &gt; 0), "x", "")</f>
        <v/>
      </c>
      <c r="AB26" s="11" t="str">
        <f>IF((COUNTA(CurriculumDetail!AB177:AB183) &gt; 0), "x", "")</f>
        <v/>
      </c>
      <c r="AC26" s="11" t="str">
        <f>IF((COUNTA(CurriculumDetail!AC177:AC183) &gt; 0), "x", "")</f>
        <v/>
      </c>
      <c r="AD26" s="11" t="str">
        <f>IF((COUNTA(CurriculumDetail!AD177:AD183) &gt; 0), "x", "")</f>
        <v/>
      </c>
      <c r="AE26" s="11" t="str">
        <f>IF((COUNTA(CurriculumDetail!AE177:AE183) &gt; 0), "x", "")</f>
        <v/>
      </c>
      <c r="AF26" s="11" t="str">
        <f>IF((COUNTA(CurriculumDetail!AF177:AF183) &gt; 0), "x", "")</f>
        <v/>
      </c>
      <c r="AG26" s="11" t="str">
        <f>IF((COUNTA(CurriculumDetail!AG177:AG183) &gt; 0), "x", "")</f>
        <v/>
      </c>
      <c r="AH26" s="11" t="str">
        <f>IF((COUNTA(CurriculumDetail!AH177:AH183) &gt; 0), "x", "")</f>
        <v/>
      </c>
      <c r="AI26" s="11" t="str">
        <f>IF((COUNTA(CurriculumDetail!AI177:AI183) &gt; 0), "x", "")</f>
        <v/>
      </c>
      <c r="AJ26" s="11" t="str">
        <f>IF((COUNTA(CurriculumDetail!AJ177:AJ183) &gt; 0), "x", "")</f>
        <v/>
      </c>
    </row>
    <row r="27" spans="1:36" x14ac:dyDescent="0.2">
      <c r="A27" t="s">
        <v>162</v>
      </c>
      <c r="B27" t="s">
        <v>45</v>
      </c>
      <c r="C27">
        <v>0</v>
      </c>
      <c r="D27">
        <v>0</v>
      </c>
      <c r="E27" t="b">
        <f>AND(OR(CurriculumDetail!F186&gt;0,CurriculumDetail!C186&lt;&gt;1),OR(CurriculumDetail!F187&gt;0,CurriculumDetail!C187&lt;&gt;1),OR(CurriculumDetail!F188&gt;0,CurriculumDetail!C188&lt;&gt;1),OR(CurriculumDetail!F189&gt;0,CurriculumDetail!C189&lt;&gt;1),OR(CurriculumDetail!F190&gt;0,CurriculumDetail!C190&lt;&gt;1),OR(CurriculumDetail!F191&gt;0,CurriculumDetail!C191&lt;&gt;1),OR(CurriculumDetail!F192&gt;0,CurriculumDetail!C192&lt;&gt;1))</f>
        <v>1</v>
      </c>
      <c r="F27" t="b">
        <f>AND(OR(CurriculumDetail!F186&gt;0,CurriculumDetail!C186&lt;&gt;2),OR(CurriculumDetail!F187&gt;0,CurriculumDetail!C187&lt;&gt;2),OR(CurriculumDetail!F188&gt;0,CurriculumDetail!C188&lt;&gt;2),OR(CurriculumDetail!F189&gt;0,CurriculumDetail!C189&lt;&gt;2),OR(CurriculumDetail!F190&gt;0,CurriculumDetail!C190&lt;&gt;2),OR(CurriculumDetail!F191&gt;0,CurriculumDetail!C191&lt;&gt;2),OR(CurriculumDetail!F192&gt;0,CurriculumDetail!C192&lt;&gt;2))</f>
        <v>1</v>
      </c>
      <c r="G27" t="str">
        <f>IF((COUNTA(CurriculumDetail!G185:G192) &gt; 0), "x", "")</f>
        <v/>
      </c>
      <c r="H27" s="11" t="str">
        <f>IF((COUNTA(CurriculumDetail!H185:H192) &gt; 0), "x", "")</f>
        <v/>
      </c>
      <c r="I27" s="11" t="str">
        <f>IF((COUNTA(CurriculumDetail!I185:I192) &gt; 0), "x", "")</f>
        <v/>
      </c>
      <c r="J27" s="11" t="str">
        <f>IF((COUNTA(CurriculumDetail!J185:J192) &gt; 0), "x", "")</f>
        <v/>
      </c>
      <c r="K27" s="11" t="str">
        <f>IF((COUNTA(CurriculumDetail!K185:K192) &gt; 0), "x", "")</f>
        <v/>
      </c>
      <c r="L27" s="11" t="str">
        <f>IF((COUNTA(CurriculumDetail!L185:L192) &gt; 0), "x", "")</f>
        <v/>
      </c>
      <c r="M27" s="11" t="str">
        <f>IF((COUNTA(CurriculumDetail!M185:M192) &gt; 0), "x", "")</f>
        <v/>
      </c>
      <c r="N27" s="11" t="str">
        <f>IF((COUNTA(CurriculumDetail!N185:N192) &gt; 0), "x", "")</f>
        <v/>
      </c>
      <c r="O27" s="11" t="str">
        <f>IF((COUNTA(CurriculumDetail!O185:O192) &gt; 0), "x", "")</f>
        <v/>
      </c>
      <c r="P27" s="11" t="str">
        <f>IF((COUNTA(CurriculumDetail!P185:P192) &gt; 0), "x", "")</f>
        <v/>
      </c>
      <c r="Q27" s="11" t="str">
        <f>IF((COUNTA(CurriculumDetail!Q185:Q192) &gt; 0), "x", "")</f>
        <v/>
      </c>
      <c r="R27" s="11" t="str">
        <f>IF((COUNTA(CurriculumDetail!R185:R192) &gt; 0), "x", "")</f>
        <v/>
      </c>
      <c r="S27" s="11" t="str">
        <f>IF((COUNTA(CurriculumDetail!S185:S192) &gt; 0), "x", "")</f>
        <v/>
      </c>
      <c r="T27" s="11" t="str">
        <f>IF((COUNTA(CurriculumDetail!T185:T192) &gt; 0), "x", "")</f>
        <v/>
      </c>
      <c r="U27" s="11" t="str">
        <f>IF((COUNTA(CurriculumDetail!U185:U192) &gt; 0), "x", "")</f>
        <v/>
      </c>
      <c r="V27" s="11" t="str">
        <f>IF((COUNTA(CurriculumDetail!V185:V192) &gt; 0), "x", "")</f>
        <v/>
      </c>
      <c r="W27" s="11" t="str">
        <f>IF((COUNTA(CurriculumDetail!W185:W192) &gt; 0), "x", "")</f>
        <v/>
      </c>
      <c r="X27" s="11" t="str">
        <f>IF((COUNTA(CurriculumDetail!X185:X192) &gt; 0), "x", "")</f>
        <v/>
      </c>
      <c r="Y27" s="11" t="str">
        <f>IF((COUNTA(CurriculumDetail!Y185:Y192) &gt; 0), "x", "")</f>
        <v/>
      </c>
      <c r="Z27" s="11" t="str">
        <f>IF((COUNTA(CurriculumDetail!Z185:Z192) &gt; 0), "x", "")</f>
        <v/>
      </c>
      <c r="AA27" s="11" t="str">
        <f>IF((COUNTA(CurriculumDetail!AA185:AA192) &gt; 0), "x", "")</f>
        <v/>
      </c>
      <c r="AB27" s="11" t="str">
        <f>IF((COUNTA(CurriculumDetail!AB185:AB192) &gt; 0), "x", "")</f>
        <v/>
      </c>
      <c r="AC27" s="11" t="str">
        <f>IF((COUNTA(CurriculumDetail!AC185:AC192) &gt; 0), "x", "")</f>
        <v/>
      </c>
      <c r="AD27" s="11" t="str">
        <f>IF((COUNTA(CurriculumDetail!AD185:AD192) &gt; 0), "x", "")</f>
        <v/>
      </c>
      <c r="AE27" s="11" t="str">
        <f>IF((COUNTA(CurriculumDetail!AE185:AE192) &gt; 0), "x", "")</f>
        <v/>
      </c>
      <c r="AF27" s="11" t="str">
        <f>IF((COUNTA(CurriculumDetail!AF185:AF192) &gt; 0), "x", "")</f>
        <v/>
      </c>
      <c r="AG27" s="11" t="str">
        <f>IF((COUNTA(CurriculumDetail!AG185:AG192) &gt; 0), "x", "")</f>
        <v/>
      </c>
      <c r="AH27" s="11" t="str">
        <f>IF((COUNTA(CurriculumDetail!AH185:AH192) &gt; 0), "x", "")</f>
        <v/>
      </c>
      <c r="AI27" s="11" t="str">
        <f>IF((COUNTA(CurriculumDetail!AI185:AI192) &gt; 0), "x", "")</f>
        <v/>
      </c>
      <c r="AJ27" s="11" t="str">
        <f>IF((COUNTA(CurriculumDetail!AJ185:AJ192) &gt; 0), "x", "")</f>
        <v/>
      </c>
    </row>
    <row r="28" spans="1:36" x14ac:dyDescent="0.2">
      <c r="A28" t="s">
        <v>162</v>
      </c>
      <c r="B28" t="s">
        <v>1319</v>
      </c>
      <c r="C28">
        <v>0</v>
      </c>
      <c r="D28">
        <v>0</v>
      </c>
      <c r="E28" t="b">
        <f>AND(OR(CurriculumDetail!F195&gt;0,CurriculumDetail!C195&lt;&gt;1),OR(CurriculumDetail!F196&gt;0,CurriculumDetail!C196&lt;&gt;1),OR(CurriculumDetail!F197&gt;0,CurriculumDetail!C197&lt;&gt;1),OR(CurriculumDetail!F198&gt;0,CurriculumDetail!C198&lt;&gt;1))</f>
        <v>1</v>
      </c>
      <c r="F28" t="b">
        <f>AND(OR(CurriculumDetail!F195&gt;0,CurriculumDetail!C195&lt;&gt;2),OR(CurriculumDetail!F196&gt;0,CurriculumDetail!C196&lt;&gt;2),OR(CurriculumDetail!F197&gt;0,CurriculumDetail!C197&lt;&gt;2),OR(CurriculumDetail!F198&gt;0,CurriculumDetail!C198&lt;&gt;2))</f>
        <v>1</v>
      </c>
      <c r="G28" t="str">
        <f>IF((COUNTA(CurriculumDetail!G194:G198) &gt; 0), "x", "")</f>
        <v/>
      </c>
      <c r="H28" s="11" t="str">
        <f>IF((COUNTA(CurriculumDetail!H194:H198) &gt; 0), "x", "")</f>
        <v/>
      </c>
      <c r="I28" s="11" t="str">
        <f>IF((COUNTA(CurriculumDetail!I194:I198) &gt; 0), "x", "")</f>
        <v/>
      </c>
      <c r="J28" s="11" t="str">
        <f>IF((COUNTA(CurriculumDetail!J194:J198) &gt; 0), "x", "")</f>
        <v/>
      </c>
      <c r="K28" s="11" t="str">
        <f>IF((COUNTA(CurriculumDetail!K194:K198) &gt; 0), "x", "")</f>
        <v/>
      </c>
      <c r="L28" s="11" t="str">
        <f>IF((COUNTA(CurriculumDetail!L194:L198) &gt; 0), "x", "")</f>
        <v/>
      </c>
      <c r="M28" s="11" t="str">
        <f>IF((COUNTA(CurriculumDetail!M194:M198) &gt; 0), "x", "")</f>
        <v/>
      </c>
      <c r="N28" s="11" t="str">
        <f>IF((COUNTA(CurriculumDetail!N194:N198) &gt; 0), "x", "")</f>
        <v/>
      </c>
      <c r="O28" s="11" t="str">
        <f>IF((COUNTA(CurriculumDetail!O194:O198) &gt; 0), "x", "")</f>
        <v/>
      </c>
      <c r="P28" s="11" t="str">
        <f>IF((COUNTA(CurriculumDetail!P194:P198) &gt; 0), "x", "")</f>
        <v/>
      </c>
      <c r="Q28" s="11" t="str">
        <f>IF((COUNTA(CurriculumDetail!Q194:Q198) &gt; 0), "x", "")</f>
        <v/>
      </c>
      <c r="R28" s="11" t="str">
        <f>IF((COUNTA(CurriculumDetail!R194:R198) &gt; 0), "x", "")</f>
        <v/>
      </c>
      <c r="S28" s="11" t="str">
        <f>IF((COUNTA(CurriculumDetail!S194:S198) &gt; 0), "x", "")</f>
        <v/>
      </c>
      <c r="T28" s="11" t="str">
        <f>IF((COUNTA(CurriculumDetail!T194:T198) &gt; 0), "x", "")</f>
        <v/>
      </c>
      <c r="U28" s="11" t="str">
        <f>IF((COUNTA(CurriculumDetail!U194:U198) &gt; 0), "x", "")</f>
        <v/>
      </c>
      <c r="V28" s="11" t="str">
        <f>IF((COUNTA(CurriculumDetail!V194:V198) &gt; 0), "x", "")</f>
        <v/>
      </c>
      <c r="W28" s="11" t="str">
        <f>IF((COUNTA(CurriculumDetail!W194:W198) &gt; 0), "x", "")</f>
        <v/>
      </c>
      <c r="X28" s="11" t="str">
        <f>IF((COUNTA(CurriculumDetail!X194:X198) &gt; 0), "x", "")</f>
        <v/>
      </c>
      <c r="Y28" s="11" t="str">
        <f>IF((COUNTA(CurriculumDetail!Y194:Y198) &gt; 0), "x", "")</f>
        <v/>
      </c>
      <c r="Z28" s="11" t="str">
        <f>IF((COUNTA(CurriculumDetail!Z194:Z198) &gt; 0), "x", "")</f>
        <v/>
      </c>
      <c r="AA28" s="11" t="str">
        <f>IF((COUNTA(CurriculumDetail!AA194:AA198) &gt; 0), "x", "")</f>
        <v/>
      </c>
      <c r="AB28" s="11" t="str">
        <f>IF((COUNTA(CurriculumDetail!AB194:AB198) &gt; 0), "x", "")</f>
        <v/>
      </c>
      <c r="AC28" s="11" t="str">
        <f>IF((COUNTA(CurriculumDetail!AC194:AC198) &gt; 0), "x", "")</f>
        <v/>
      </c>
      <c r="AD28" s="11" t="str">
        <f>IF((COUNTA(CurriculumDetail!AD194:AD198) &gt; 0), "x", "")</f>
        <v/>
      </c>
      <c r="AE28" s="11" t="str">
        <f>IF((COUNTA(CurriculumDetail!AE194:AE198) &gt; 0), "x", "")</f>
        <v/>
      </c>
      <c r="AF28" s="11" t="str">
        <f>IF((COUNTA(CurriculumDetail!AF194:AF198) &gt; 0), "x", "")</f>
        <v/>
      </c>
      <c r="AG28" s="11" t="str">
        <f>IF((COUNTA(CurriculumDetail!AG194:AG198) &gt; 0), "x", "")</f>
        <v/>
      </c>
      <c r="AH28" s="11" t="str">
        <f>IF((COUNTA(CurriculumDetail!AH194:AH198) &gt; 0), "x", "")</f>
        <v/>
      </c>
      <c r="AI28" s="11" t="str">
        <f>IF((COUNTA(CurriculumDetail!AI194:AI198) &gt; 0), "x", "")</f>
        <v/>
      </c>
      <c r="AJ28" s="11" t="str">
        <f>IF((COUNTA(CurriculumDetail!AJ194:AJ198) &gt; 0), "x", "")</f>
        <v/>
      </c>
    </row>
    <row r="29" spans="1:36" x14ac:dyDescent="0.2">
      <c r="H29" s="11"/>
      <c r="I29" s="11"/>
      <c r="J29" s="11"/>
      <c r="K29" s="11"/>
      <c r="L29" s="11"/>
      <c r="M29" s="11"/>
      <c r="N29" s="11"/>
      <c r="O29" s="11"/>
      <c r="P29" s="11"/>
      <c r="Q29" s="11"/>
      <c r="R29" s="11"/>
      <c r="S29" s="11"/>
      <c r="T29" s="11"/>
      <c r="U29" s="11"/>
      <c r="V29" s="11"/>
      <c r="W29" s="11"/>
      <c r="X29" s="11"/>
      <c r="Y29" s="11"/>
      <c r="Z29" s="11"/>
      <c r="AA29" s="11"/>
      <c r="AB29" s="11"/>
      <c r="AC29" s="11"/>
      <c r="AD29" s="11"/>
      <c r="AE29" s="11"/>
      <c r="AF29" s="11"/>
      <c r="AG29" s="11"/>
      <c r="AH29" s="11"/>
      <c r="AI29" s="11"/>
      <c r="AJ29" s="11"/>
    </row>
    <row r="30" spans="1:36" x14ac:dyDescent="0.2">
      <c r="A30" t="s">
        <v>139</v>
      </c>
      <c r="B30" t="s">
        <v>43</v>
      </c>
      <c r="C30">
        <v>4</v>
      </c>
      <c r="D30">
        <v>0</v>
      </c>
      <c r="E30" t="b">
        <f>AND(OR(CurriculumDetail!F201&gt;0,CurriculumDetail!C201&lt;&gt;1),OR(CurriculumDetail!F202&gt;0,CurriculumDetail!C202&lt;&gt;1),OR(CurriculumDetail!F203&gt;0,CurriculumDetail!C203&lt;&gt;1))</f>
        <v>0</v>
      </c>
      <c r="F30" t="b">
        <f>AND(OR(CurriculumDetail!F201&gt;0,CurriculumDetail!C201&lt;&gt;2),OR(CurriculumDetail!F202&gt;0,CurriculumDetail!C202&lt;&gt;2),OR(CurriculumDetail!F203&gt;0,CurriculumDetail!C203&lt;&gt;2))</f>
        <v>1</v>
      </c>
      <c r="G30" t="str">
        <f>IF((COUNTA(CurriculumDetail!G200:G203) &gt; 0), "x", "")</f>
        <v/>
      </c>
      <c r="H30" s="11" t="str">
        <f>IF((COUNTA(CurriculumDetail!H200:H203) &gt; 0), "x", "")</f>
        <v/>
      </c>
      <c r="I30" s="11" t="str">
        <f>IF((COUNTA(CurriculumDetail!I200:I203) &gt; 0), "x", "")</f>
        <v/>
      </c>
      <c r="J30" s="11" t="str">
        <f>IF((COUNTA(CurriculumDetail!J200:J203) &gt; 0), "x", "")</f>
        <v/>
      </c>
      <c r="K30" s="11" t="str">
        <f>IF((COUNTA(CurriculumDetail!K200:K203) &gt; 0), "x", "")</f>
        <v/>
      </c>
      <c r="L30" s="11" t="str">
        <f>IF((COUNTA(CurriculumDetail!L200:L203) &gt; 0), "x", "")</f>
        <v/>
      </c>
      <c r="M30" s="11" t="str">
        <f>IF((COUNTA(CurriculumDetail!M200:M203) &gt; 0), "x", "")</f>
        <v/>
      </c>
      <c r="N30" s="11" t="str">
        <f>IF((COUNTA(CurriculumDetail!N200:N203) &gt; 0), "x", "")</f>
        <v/>
      </c>
      <c r="O30" s="11" t="str">
        <f>IF((COUNTA(CurriculumDetail!O200:O203) &gt; 0), "x", "")</f>
        <v/>
      </c>
      <c r="P30" s="11" t="str">
        <f>IF((COUNTA(CurriculumDetail!P200:P203) &gt; 0), "x", "")</f>
        <v/>
      </c>
      <c r="Q30" s="11" t="str">
        <f>IF((COUNTA(CurriculumDetail!Q200:Q203) &gt; 0), "x", "")</f>
        <v/>
      </c>
      <c r="R30" s="11" t="str">
        <f>IF((COUNTA(CurriculumDetail!R200:R203) &gt; 0), "x", "")</f>
        <v/>
      </c>
      <c r="S30" s="11" t="str">
        <f>IF((COUNTA(CurriculumDetail!S200:S203) &gt; 0), "x", "")</f>
        <v/>
      </c>
      <c r="T30" s="11" t="str">
        <f>IF((COUNTA(CurriculumDetail!T200:T203) &gt; 0), "x", "")</f>
        <v/>
      </c>
      <c r="U30" s="11" t="str">
        <f>IF((COUNTA(CurriculumDetail!U200:U203) &gt; 0), "x", "")</f>
        <v/>
      </c>
      <c r="V30" s="11" t="str">
        <f>IF((COUNTA(CurriculumDetail!V200:V203) &gt; 0), "x", "")</f>
        <v/>
      </c>
      <c r="W30" s="11" t="str">
        <f>IF((COUNTA(CurriculumDetail!W200:W203) &gt; 0), "x", "")</f>
        <v/>
      </c>
      <c r="X30" s="11" t="str">
        <f>IF((COUNTA(CurriculumDetail!X200:X203) &gt; 0), "x", "")</f>
        <v/>
      </c>
      <c r="Y30" s="11" t="str">
        <f>IF((COUNTA(CurriculumDetail!Y200:Y203) &gt; 0), "x", "")</f>
        <v/>
      </c>
      <c r="Z30" s="11" t="str">
        <f>IF((COUNTA(CurriculumDetail!Z200:Z203) &gt; 0), "x", "")</f>
        <v/>
      </c>
      <c r="AA30" s="11" t="str">
        <f>IF((COUNTA(CurriculumDetail!AA200:AA203) &gt; 0), "x", "")</f>
        <v/>
      </c>
      <c r="AB30" s="11" t="str">
        <f>IF((COUNTA(CurriculumDetail!AB200:AB203) &gt; 0), "x", "")</f>
        <v/>
      </c>
      <c r="AC30" s="11" t="str">
        <f>IF((COUNTA(CurriculumDetail!AC200:AC203) &gt; 0), "x", "")</f>
        <v/>
      </c>
      <c r="AD30" s="11" t="str">
        <f>IF((COUNTA(CurriculumDetail!AD200:AD203) &gt; 0), "x", "")</f>
        <v/>
      </c>
      <c r="AE30" s="11" t="str">
        <f>IF((COUNTA(CurriculumDetail!AE200:AE203) &gt; 0), "x", "")</f>
        <v/>
      </c>
      <c r="AF30" s="11" t="str">
        <f>IF((COUNTA(CurriculumDetail!AF200:AF203) &gt; 0), "x", "")</f>
        <v/>
      </c>
      <c r="AG30" s="11" t="str">
        <f>IF((COUNTA(CurriculumDetail!AG200:AG203) &gt; 0), "x", "")</f>
        <v/>
      </c>
      <c r="AH30" s="11" t="str">
        <f>IF((COUNTA(CurriculumDetail!AH200:AH203) &gt; 0), "x", "")</f>
        <v/>
      </c>
      <c r="AI30" s="11" t="str">
        <f>IF((COUNTA(CurriculumDetail!AI200:AI203) &gt; 0), "x", "")</f>
        <v/>
      </c>
      <c r="AJ30" s="11" t="str">
        <f>IF((COUNTA(CurriculumDetail!AJ200:AJ203) &gt; 0), "x", "")</f>
        <v/>
      </c>
    </row>
    <row r="31" spans="1:36" x14ac:dyDescent="0.2">
      <c r="A31" t="s">
        <v>139</v>
      </c>
      <c r="B31" t="s">
        <v>67</v>
      </c>
      <c r="C31">
        <v>9</v>
      </c>
      <c r="D31">
        <v>0</v>
      </c>
      <c r="E31" t="b">
        <f>AND(OR(CurriculumDetail!F206&gt;0,CurriculumDetail!C206&lt;&gt;1),OR(CurriculumDetail!F207&gt;0,CurriculumDetail!C207&lt;&gt;1),OR(CurriculumDetail!F208&gt;0,CurriculumDetail!C208&lt;&gt;1),OR(CurriculumDetail!F209&gt;0,CurriculumDetail!C209&lt;&gt;1),OR(CurriculumDetail!F210&gt;0,CurriculumDetail!C210&lt;&gt;1),OR(CurriculumDetail!F211&gt;0,CurriculumDetail!C211&lt;&gt;1))</f>
        <v>0</v>
      </c>
      <c r="F31" t="b">
        <f>AND(OR(CurriculumDetail!F206&gt;0,CurriculumDetail!C206&lt;&gt;2),OR(CurriculumDetail!F207&gt;0,CurriculumDetail!C207&lt;&gt;2),OR(CurriculumDetail!F208&gt;0,CurriculumDetail!C208&lt;&gt;2),OR(CurriculumDetail!F209&gt;0,CurriculumDetail!C209&lt;&gt;2),OR(CurriculumDetail!F210&gt;0,CurriculumDetail!C210&lt;&gt;2),OR(CurriculumDetail!F211&gt;0,CurriculumDetail!C211&lt;&gt;2))</f>
        <v>1</v>
      </c>
      <c r="G31" t="str">
        <f>IF((COUNTA(CurriculumDetail!G205:G211) &gt; 0), "x", "")</f>
        <v/>
      </c>
      <c r="H31" s="11" t="str">
        <f>IF((COUNTA(CurriculumDetail!H205:H211) &gt; 0), "x", "")</f>
        <v/>
      </c>
      <c r="I31" s="11" t="str">
        <f>IF((COUNTA(CurriculumDetail!I205:I211) &gt; 0), "x", "")</f>
        <v/>
      </c>
      <c r="J31" s="11" t="str">
        <f>IF((COUNTA(CurriculumDetail!J205:J211) &gt; 0), "x", "")</f>
        <v/>
      </c>
      <c r="K31" s="11" t="str">
        <f>IF((COUNTA(CurriculumDetail!K205:K211) &gt; 0), "x", "")</f>
        <v/>
      </c>
      <c r="L31" s="11" t="str">
        <f>IF((COUNTA(CurriculumDetail!L205:L211) &gt; 0), "x", "")</f>
        <v/>
      </c>
      <c r="M31" s="11" t="str">
        <f>IF((COUNTA(CurriculumDetail!M205:M211) &gt; 0), "x", "")</f>
        <v/>
      </c>
      <c r="N31" s="11" t="str">
        <f>IF((COUNTA(CurriculumDetail!N205:N211) &gt; 0), "x", "")</f>
        <v/>
      </c>
      <c r="O31" s="11" t="str">
        <f>IF((COUNTA(CurriculumDetail!O205:O211) &gt; 0), "x", "")</f>
        <v/>
      </c>
      <c r="P31" s="11" t="str">
        <f>IF((COUNTA(CurriculumDetail!P205:P211) &gt; 0), "x", "")</f>
        <v/>
      </c>
      <c r="Q31" s="11" t="str">
        <f>IF((COUNTA(CurriculumDetail!Q205:Q211) &gt; 0), "x", "")</f>
        <v/>
      </c>
      <c r="R31" s="11" t="str">
        <f>IF((COUNTA(CurriculumDetail!R205:R211) &gt; 0), "x", "")</f>
        <v/>
      </c>
      <c r="S31" s="11" t="str">
        <f>IF((COUNTA(CurriculumDetail!S205:S211) &gt; 0), "x", "")</f>
        <v/>
      </c>
      <c r="T31" s="11" t="str">
        <f>IF((COUNTA(CurriculumDetail!T205:T211) &gt; 0), "x", "")</f>
        <v/>
      </c>
      <c r="U31" s="11" t="str">
        <f>IF((COUNTA(CurriculumDetail!U205:U211) &gt; 0), "x", "")</f>
        <v/>
      </c>
      <c r="V31" s="11" t="str">
        <f>IF((COUNTA(CurriculumDetail!V205:V211) &gt; 0), "x", "")</f>
        <v/>
      </c>
      <c r="W31" s="11" t="str">
        <f>IF((COUNTA(CurriculumDetail!W205:W211) &gt; 0), "x", "")</f>
        <v/>
      </c>
      <c r="X31" s="11" t="str">
        <f>IF((COUNTA(CurriculumDetail!X205:X211) &gt; 0), "x", "")</f>
        <v/>
      </c>
      <c r="Y31" s="11" t="str">
        <f>IF((COUNTA(CurriculumDetail!Y205:Y211) &gt; 0), "x", "")</f>
        <v/>
      </c>
      <c r="Z31" s="11" t="str">
        <f>IF((COUNTA(CurriculumDetail!Z205:Z211) &gt; 0), "x", "")</f>
        <v/>
      </c>
      <c r="AA31" s="11" t="str">
        <f>IF((COUNTA(CurriculumDetail!AA205:AA211) &gt; 0), "x", "")</f>
        <v/>
      </c>
      <c r="AB31" s="11" t="str">
        <f>IF((COUNTA(CurriculumDetail!AB205:AB211) &gt; 0), "x", "")</f>
        <v/>
      </c>
      <c r="AC31" s="11" t="str">
        <f>IF((COUNTA(CurriculumDetail!AC205:AC211) &gt; 0), "x", "")</f>
        <v/>
      </c>
      <c r="AD31" s="11" t="str">
        <f>IF((COUNTA(CurriculumDetail!AD205:AD211) &gt; 0), "x", "")</f>
        <v/>
      </c>
      <c r="AE31" s="11" t="str">
        <f>IF((COUNTA(CurriculumDetail!AE205:AE211) &gt; 0), "x", "")</f>
        <v/>
      </c>
      <c r="AF31" s="11" t="str">
        <f>IF((COUNTA(CurriculumDetail!AF205:AF211) &gt; 0), "x", "")</f>
        <v/>
      </c>
      <c r="AG31" s="11" t="str">
        <f>IF((COUNTA(CurriculumDetail!AG205:AG211) &gt; 0), "x", "")</f>
        <v/>
      </c>
      <c r="AH31" s="11" t="str">
        <f>IF((COUNTA(CurriculumDetail!AH205:AH211) &gt; 0), "x", "")</f>
        <v/>
      </c>
      <c r="AI31" s="11" t="str">
        <f>IF((COUNTA(CurriculumDetail!AI205:AI211) &gt; 0), "x", "")</f>
        <v/>
      </c>
      <c r="AJ31" s="11" t="str">
        <f>IF((COUNTA(CurriculumDetail!AJ205:AJ211) &gt; 0), "x", "")</f>
        <v/>
      </c>
    </row>
    <row r="32" spans="1:36" x14ac:dyDescent="0.2">
      <c r="A32" t="s">
        <v>139</v>
      </c>
      <c r="B32" t="s">
        <v>18</v>
      </c>
      <c r="C32">
        <v>10</v>
      </c>
      <c r="D32">
        <v>1</v>
      </c>
      <c r="E32" t="b">
        <f>AND(OR(CurriculumDetail!F214&gt;0,CurriculumDetail!C214&lt;&gt;1),OR(CurriculumDetail!F215&gt;0,CurriculumDetail!C215&lt;&gt;1),OR(CurriculumDetail!F216&gt;0,CurriculumDetail!C216&lt;&gt;1),OR(CurriculumDetail!F217&gt;0,CurriculumDetail!C217&lt;&gt;1),OR(CurriculumDetail!F218&gt;0,CurriculumDetail!C218&lt;&gt;1),OR(CurriculumDetail!F219&gt;0,CurriculumDetail!C219&lt;&gt;1),OR(CurriculumDetail!F220&gt;0,CurriculumDetail!C220&lt;&gt;1))</f>
        <v>0</v>
      </c>
      <c r="F32" t="b">
        <f>AND(OR(CurriculumDetail!F214&gt;0,CurriculumDetail!C214&lt;&gt;2),OR(CurriculumDetail!F215&gt;0,CurriculumDetail!C215&lt;&gt;2),OR(CurriculumDetail!F216&gt;0,CurriculumDetail!C216&lt;&gt;2),OR(CurriculumDetail!F217&gt;0,CurriculumDetail!C217&lt;&gt;2),OR(CurriculumDetail!F218&gt;0,CurriculumDetail!C218&lt;&gt;2),OR(CurriculumDetail!F219&gt;0,CurriculumDetail!C219&lt;&gt;2),OR(CurriculumDetail!F220&gt;0,CurriculumDetail!C220&lt;&gt;2))</f>
        <v>0</v>
      </c>
      <c r="G32" t="str">
        <f>IF((COUNTA(CurriculumDetail!G213:G220) &gt; 0), "x", "")</f>
        <v/>
      </c>
      <c r="H32" s="11" t="str">
        <f>IF((COUNTA(CurriculumDetail!H213:H220) &gt; 0), "x", "")</f>
        <v/>
      </c>
      <c r="I32" s="11" t="str">
        <f>IF((COUNTA(CurriculumDetail!I213:I220) &gt; 0), "x", "")</f>
        <v/>
      </c>
      <c r="J32" s="11" t="str">
        <f>IF((COUNTA(CurriculumDetail!J213:J220) &gt; 0), "x", "")</f>
        <v/>
      </c>
      <c r="K32" s="11" t="str">
        <f>IF((COUNTA(CurriculumDetail!K213:K220) &gt; 0), "x", "")</f>
        <v/>
      </c>
      <c r="L32" s="11" t="str">
        <f>IF((COUNTA(CurriculumDetail!L213:L220) &gt; 0), "x", "")</f>
        <v/>
      </c>
      <c r="M32" s="11" t="str">
        <f>IF((COUNTA(CurriculumDetail!M213:M220) &gt; 0), "x", "")</f>
        <v/>
      </c>
      <c r="N32" s="11" t="str">
        <f>IF((COUNTA(CurriculumDetail!N213:N220) &gt; 0), "x", "")</f>
        <v/>
      </c>
      <c r="O32" s="11" t="str">
        <f>IF((COUNTA(CurriculumDetail!O213:O220) &gt; 0), "x", "")</f>
        <v/>
      </c>
      <c r="P32" s="11" t="str">
        <f>IF((COUNTA(CurriculumDetail!P213:P220) &gt; 0), "x", "")</f>
        <v/>
      </c>
      <c r="Q32" s="11" t="str">
        <f>IF((COUNTA(CurriculumDetail!Q213:Q220) &gt; 0), "x", "")</f>
        <v/>
      </c>
      <c r="R32" s="11" t="str">
        <f>IF((COUNTA(CurriculumDetail!R213:R220) &gt; 0), "x", "")</f>
        <v/>
      </c>
      <c r="S32" s="11" t="str">
        <f>IF((COUNTA(CurriculumDetail!S213:S220) &gt; 0), "x", "")</f>
        <v/>
      </c>
      <c r="T32" s="11" t="str">
        <f>IF((COUNTA(CurriculumDetail!T213:T220) &gt; 0), "x", "")</f>
        <v/>
      </c>
      <c r="U32" s="11" t="str">
        <f>IF((COUNTA(CurriculumDetail!U213:U220) &gt; 0), "x", "")</f>
        <v/>
      </c>
      <c r="V32" s="11" t="str">
        <f>IF((COUNTA(CurriculumDetail!V213:V220) &gt; 0), "x", "")</f>
        <v/>
      </c>
      <c r="W32" s="11" t="str">
        <f>IF((COUNTA(CurriculumDetail!W213:W220) &gt; 0), "x", "")</f>
        <v/>
      </c>
      <c r="X32" s="11" t="str">
        <f>IF((COUNTA(CurriculumDetail!X213:X220) &gt; 0), "x", "")</f>
        <v/>
      </c>
      <c r="Y32" s="11" t="str">
        <f>IF((COUNTA(CurriculumDetail!Y213:Y220) &gt; 0), "x", "")</f>
        <v/>
      </c>
      <c r="Z32" s="11" t="str">
        <f>IF((COUNTA(CurriculumDetail!Z213:Z220) &gt; 0), "x", "")</f>
        <v/>
      </c>
      <c r="AA32" s="11" t="str">
        <f>IF((COUNTA(CurriculumDetail!AA213:AA220) &gt; 0), "x", "")</f>
        <v/>
      </c>
      <c r="AB32" s="11" t="str">
        <f>IF((COUNTA(CurriculumDetail!AB213:AB220) &gt; 0), "x", "")</f>
        <v/>
      </c>
      <c r="AC32" s="11" t="str">
        <f>IF((COUNTA(CurriculumDetail!AC213:AC220) &gt; 0), "x", "")</f>
        <v/>
      </c>
      <c r="AD32" s="11" t="str">
        <f>IF((COUNTA(CurriculumDetail!AD213:AD220) &gt; 0), "x", "")</f>
        <v/>
      </c>
      <c r="AE32" s="11" t="str">
        <f>IF((COUNTA(CurriculumDetail!AE213:AE220) &gt; 0), "x", "")</f>
        <v/>
      </c>
      <c r="AF32" s="11" t="str">
        <f>IF((COUNTA(CurriculumDetail!AF213:AF220) &gt; 0), "x", "")</f>
        <v/>
      </c>
      <c r="AG32" s="11" t="str">
        <f>IF((COUNTA(CurriculumDetail!AG213:AG220) &gt; 0), "x", "")</f>
        <v/>
      </c>
      <c r="AH32" s="11" t="str">
        <f>IF((COUNTA(CurriculumDetail!AH213:AH220) &gt; 0), "x", "")</f>
        <v/>
      </c>
      <c r="AI32" s="11" t="str">
        <f>IF((COUNTA(CurriculumDetail!AI213:AI220) &gt; 0), "x", "")</f>
        <v/>
      </c>
      <c r="AJ32" s="11" t="str">
        <f>IF((COUNTA(CurriculumDetail!AJ213:AJ220) &gt; 0), "x", "")</f>
        <v/>
      </c>
    </row>
    <row r="33" spans="1:36" x14ac:dyDescent="0.2">
      <c r="A33" t="s">
        <v>139</v>
      </c>
      <c r="B33" t="s">
        <v>197</v>
      </c>
      <c r="C33">
        <v>5</v>
      </c>
      <c r="D33">
        <v>0</v>
      </c>
      <c r="E33" t="b">
        <f>AND(OR(CurriculumDetail!F223&gt;0,CurriculumDetail!C223&lt;&gt;1),OR(CurriculumDetail!F224&gt;0,CurriculumDetail!C224&lt;&gt;1),OR(CurriculumDetail!F225&gt;0,CurriculumDetail!C225&lt;&gt;1),OR(CurriculumDetail!F226&gt;0,CurriculumDetail!C226&lt;&gt;1),OR(CurriculumDetail!F227&gt;0,CurriculumDetail!C227&lt;&gt;1),OR(CurriculumDetail!F228&gt;0,CurriculumDetail!C228&lt;&gt;1),OR(CurriculumDetail!F229&gt;0,CurriculumDetail!C229&lt;&gt;1))</f>
        <v>0</v>
      </c>
      <c r="F33" t="b">
        <f>AND(OR(CurriculumDetail!F223&gt;0,CurriculumDetail!C223&lt;&gt;2),OR(CurriculumDetail!F224&gt;0,CurriculumDetail!C224&lt;&gt;2),OR(CurriculumDetail!F225&gt;0,CurriculumDetail!C225&lt;&gt;2),OR(CurriculumDetail!F226&gt;0,CurriculumDetail!C226&lt;&gt;2),OR(CurriculumDetail!F227&gt;0,CurriculumDetail!C227&lt;&gt;2),OR(CurriculumDetail!F228&gt;0,CurriculumDetail!C228&lt;&gt;2),OR(CurriculumDetail!F229&gt;0,CurriculumDetail!C229&lt;&gt;2))</f>
        <v>1</v>
      </c>
      <c r="G33" t="str">
        <f>IF((COUNTA(CurriculumDetail!G222:G229) &gt; 0), "x", "")</f>
        <v/>
      </c>
      <c r="H33" s="11" t="str">
        <f>IF((COUNTA(CurriculumDetail!H222:H229) &gt; 0), "x", "")</f>
        <v/>
      </c>
      <c r="I33" s="11" t="str">
        <f>IF((COUNTA(CurriculumDetail!I222:I229) &gt; 0), "x", "")</f>
        <v/>
      </c>
      <c r="J33" s="11" t="str">
        <f>IF((COUNTA(CurriculumDetail!J222:J229) &gt; 0), "x", "")</f>
        <v/>
      </c>
      <c r="K33" s="11" t="str">
        <f>IF((COUNTA(CurriculumDetail!K222:K229) &gt; 0), "x", "")</f>
        <v/>
      </c>
      <c r="L33" s="11" t="str">
        <f>IF((COUNTA(CurriculumDetail!L222:L229) &gt; 0), "x", "")</f>
        <v/>
      </c>
      <c r="M33" s="11" t="str">
        <f>IF((COUNTA(CurriculumDetail!M222:M229) &gt; 0), "x", "")</f>
        <v/>
      </c>
      <c r="N33" s="11" t="str">
        <f>IF((COUNTA(CurriculumDetail!N222:N229) &gt; 0), "x", "")</f>
        <v/>
      </c>
      <c r="O33" s="11" t="str">
        <f>IF((COUNTA(CurriculumDetail!O222:O229) &gt; 0), "x", "")</f>
        <v/>
      </c>
      <c r="P33" s="11" t="str">
        <f>IF((COUNTA(CurriculumDetail!P222:P229) &gt; 0), "x", "")</f>
        <v/>
      </c>
      <c r="Q33" s="11" t="str">
        <f>IF((COUNTA(CurriculumDetail!Q222:Q229) &gt; 0), "x", "")</f>
        <v/>
      </c>
      <c r="R33" s="11" t="str">
        <f>IF((COUNTA(CurriculumDetail!R222:R229) &gt; 0), "x", "")</f>
        <v/>
      </c>
      <c r="S33" s="11" t="str">
        <f>IF((COUNTA(CurriculumDetail!S222:S229) &gt; 0), "x", "")</f>
        <v/>
      </c>
      <c r="T33" s="11" t="str">
        <f>IF((COUNTA(CurriculumDetail!T222:T229) &gt; 0), "x", "")</f>
        <v/>
      </c>
      <c r="U33" s="11" t="str">
        <f>IF((COUNTA(CurriculumDetail!U222:U229) &gt; 0), "x", "")</f>
        <v/>
      </c>
      <c r="V33" s="11" t="str">
        <f>IF((COUNTA(CurriculumDetail!V222:V229) &gt; 0), "x", "")</f>
        <v/>
      </c>
      <c r="W33" s="11" t="str">
        <f>IF((COUNTA(CurriculumDetail!W222:W229) &gt; 0), "x", "")</f>
        <v/>
      </c>
      <c r="X33" s="11" t="str">
        <f>IF((COUNTA(CurriculumDetail!X222:X229) &gt; 0), "x", "")</f>
        <v/>
      </c>
      <c r="Y33" s="11" t="str">
        <f>IF((COUNTA(CurriculumDetail!Y222:Y229) &gt; 0), "x", "")</f>
        <v/>
      </c>
      <c r="Z33" s="11" t="str">
        <f>IF((COUNTA(CurriculumDetail!Z222:Z229) &gt; 0), "x", "")</f>
        <v/>
      </c>
      <c r="AA33" s="11" t="str">
        <f>IF((COUNTA(CurriculumDetail!AA222:AA229) &gt; 0), "x", "")</f>
        <v/>
      </c>
      <c r="AB33" s="11" t="str">
        <f>IF((COUNTA(CurriculumDetail!AB222:AB229) &gt; 0), "x", "")</f>
        <v/>
      </c>
      <c r="AC33" s="11" t="str">
        <f>IF((COUNTA(CurriculumDetail!AC222:AC229) &gt; 0), "x", "")</f>
        <v/>
      </c>
      <c r="AD33" s="11" t="str">
        <f>IF((COUNTA(CurriculumDetail!AD222:AD229) &gt; 0), "x", "")</f>
        <v/>
      </c>
      <c r="AE33" s="11" t="str">
        <f>IF((COUNTA(CurriculumDetail!AE222:AE229) &gt; 0), "x", "")</f>
        <v/>
      </c>
      <c r="AF33" s="11" t="str">
        <f>IF((COUNTA(CurriculumDetail!AF222:AF229) &gt; 0), "x", "")</f>
        <v/>
      </c>
      <c r="AG33" s="11" t="str">
        <f>IF((COUNTA(CurriculumDetail!AG222:AG229) &gt; 0), "x", "")</f>
        <v/>
      </c>
      <c r="AH33" s="11" t="str">
        <f>IF((COUNTA(CurriculumDetail!AH222:AH229) &gt; 0), "x", "")</f>
        <v/>
      </c>
      <c r="AI33" s="11" t="str">
        <f>IF((COUNTA(CurriculumDetail!AI222:AI229) &gt; 0), "x", "")</f>
        <v/>
      </c>
      <c r="AJ33" s="11" t="str">
        <f>IF((COUNTA(CurriculumDetail!AJ222:AJ229) &gt; 0), "x", "")</f>
        <v/>
      </c>
    </row>
    <row r="34" spans="1:36" x14ac:dyDescent="0.2">
      <c r="A34" t="s">
        <v>139</v>
      </c>
      <c r="B34" t="s">
        <v>223</v>
      </c>
      <c r="C34">
        <v>3</v>
      </c>
      <c r="D34">
        <v>1</v>
      </c>
      <c r="E34" t="b">
        <f>AND(OR(CurriculumDetail!F232&gt;0,CurriculumDetail!C232&lt;&gt;1),OR(CurriculumDetail!F233&gt;0,CurriculumDetail!C233&lt;&gt;1),OR(CurriculumDetail!F234&gt;0,CurriculumDetail!C234&lt;&gt;1),OR(CurriculumDetail!F235&gt;0,CurriculumDetail!C235&lt;&gt;1),OR(CurriculumDetail!F236&gt;0,CurriculumDetail!C236&lt;&gt;1),OR(CurriculumDetail!F237&gt;0,CurriculumDetail!C237&lt;&gt;1))</f>
        <v>0</v>
      </c>
      <c r="F34" t="b">
        <f>AND(OR(CurriculumDetail!F232&gt;0,CurriculumDetail!C232&lt;&gt;2),OR(CurriculumDetail!F233&gt;0,CurriculumDetail!C233&lt;&gt;2),OR(CurriculumDetail!F234&gt;0,CurriculumDetail!C234&lt;&gt;2),OR(CurriculumDetail!F235&gt;0,CurriculumDetail!C235&lt;&gt;2),OR(CurriculumDetail!F236&gt;0,CurriculumDetail!C236&lt;&gt;2),OR(CurriculumDetail!F237&gt;0,CurriculumDetail!C237&lt;&gt;2))</f>
        <v>0</v>
      </c>
      <c r="G34" t="str">
        <f>IF((COUNTA(CurriculumDetail!G231:G237) &gt; 0), "x", "")</f>
        <v/>
      </c>
      <c r="H34" s="11" t="str">
        <f>IF((COUNTA(CurriculumDetail!H231:H237) &gt; 0), "x", "")</f>
        <v/>
      </c>
      <c r="I34" s="11" t="str">
        <f>IF((COUNTA(CurriculumDetail!I231:I237) &gt; 0), "x", "")</f>
        <v/>
      </c>
      <c r="J34" s="11" t="str">
        <f>IF((COUNTA(CurriculumDetail!J231:J237) &gt; 0), "x", "")</f>
        <v/>
      </c>
      <c r="K34" s="11" t="str">
        <f>IF((COUNTA(CurriculumDetail!K231:K237) &gt; 0), "x", "")</f>
        <v/>
      </c>
      <c r="L34" s="11" t="str">
        <f>IF((COUNTA(CurriculumDetail!L231:L237) &gt; 0), "x", "")</f>
        <v/>
      </c>
      <c r="M34" s="11" t="str">
        <f>IF((COUNTA(CurriculumDetail!M231:M237) &gt; 0), "x", "")</f>
        <v/>
      </c>
      <c r="N34" s="11" t="str">
        <f>IF((COUNTA(CurriculumDetail!N231:N237) &gt; 0), "x", "")</f>
        <v/>
      </c>
      <c r="O34" s="11" t="str">
        <f>IF((COUNTA(CurriculumDetail!O231:O237) &gt; 0), "x", "")</f>
        <v/>
      </c>
      <c r="P34" s="11" t="str">
        <f>IF((COUNTA(CurriculumDetail!P231:P237) &gt; 0), "x", "")</f>
        <v/>
      </c>
      <c r="Q34" s="11" t="str">
        <f>IF((COUNTA(CurriculumDetail!Q231:Q237) &gt; 0), "x", "")</f>
        <v/>
      </c>
      <c r="R34" s="11" t="str">
        <f>IF((COUNTA(CurriculumDetail!R231:R237) &gt; 0), "x", "")</f>
        <v/>
      </c>
      <c r="S34" s="11" t="str">
        <f>IF((COUNTA(CurriculumDetail!S231:S237) &gt; 0), "x", "")</f>
        <v/>
      </c>
      <c r="T34" s="11" t="str">
        <f>IF((COUNTA(CurriculumDetail!T231:T237) &gt; 0), "x", "")</f>
        <v/>
      </c>
      <c r="U34" s="11" t="str">
        <f>IF((COUNTA(CurriculumDetail!U231:U237) &gt; 0), "x", "")</f>
        <v/>
      </c>
      <c r="V34" s="11" t="str">
        <f>IF((COUNTA(CurriculumDetail!V231:V237) &gt; 0), "x", "")</f>
        <v/>
      </c>
      <c r="W34" s="11" t="str">
        <f>IF((COUNTA(CurriculumDetail!W231:W237) &gt; 0), "x", "")</f>
        <v/>
      </c>
      <c r="X34" s="11" t="str">
        <f>IF((COUNTA(CurriculumDetail!X231:X237) &gt; 0), "x", "")</f>
        <v/>
      </c>
      <c r="Y34" s="11" t="str">
        <f>IF((COUNTA(CurriculumDetail!Y231:Y237) &gt; 0), "x", "")</f>
        <v/>
      </c>
      <c r="Z34" s="11" t="str">
        <f>IF((COUNTA(CurriculumDetail!Z231:Z237) &gt; 0), "x", "")</f>
        <v/>
      </c>
      <c r="AA34" s="11" t="str">
        <f>IF((COUNTA(CurriculumDetail!AA231:AA237) &gt; 0), "x", "")</f>
        <v/>
      </c>
      <c r="AB34" s="11" t="str">
        <f>IF((COUNTA(CurriculumDetail!AB231:AB237) &gt; 0), "x", "")</f>
        <v/>
      </c>
      <c r="AC34" s="11" t="str">
        <f>IF((COUNTA(CurriculumDetail!AC231:AC237) &gt; 0), "x", "")</f>
        <v/>
      </c>
      <c r="AD34" s="11" t="str">
        <f>IF((COUNTA(CurriculumDetail!AD231:AD237) &gt; 0), "x", "")</f>
        <v/>
      </c>
      <c r="AE34" s="11" t="str">
        <f>IF((COUNTA(CurriculumDetail!AE231:AE237) &gt; 0), "x", "")</f>
        <v/>
      </c>
      <c r="AF34" s="11" t="str">
        <f>IF((COUNTA(CurriculumDetail!AF231:AF237) &gt; 0), "x", "")</f>
        <v/>
      </c>
      <c r="AG34" s="11" t="str">
        <f>IF((COUNTA(CurriculumDetail!AG231:AG237) &gt; 0), "x", "")</f>
        <v/>
      </c>
      <c r="AH34" s="11" t="str">
        <f>IF((COUNTA(CurriculumDetail!AH231:AH237) &gt; 0), "x", "")</f>
        <v/>
      </c>
      <c r="AI34" s="11" t="str">
        <f>IF((COUNTA(CurriculumDetail!AI231:AI237) &gt; 0), "x", "")</f>
        <v/>
      </c>
      <c r="AJ34" s="11" t="str">
        <f>IF((COUNTA(CurriculumDetail!AJ231:AJ237) &gt; 0), "x", "")</f>
        <v/>
      </c>
    </row>
    <row r="35" spans="1:36" x14ac:dyDescent="0.2">
      <c r="A35" t="s">
        <v>139</v>
      </c>
      <c r="B35" t="s">
        <v>37</v>
      </c>
      <c r="C35">
        <v>6</v>
      </c>
      <c r="D35">
        <v>2</v>
      </c>
      <c r="E35" t="b">
        <f>AND(OR(CurriculumDetail!F240&gt;0,CurriculumDetail!C240&lt;&gt;1),OR(CurriculumDetail!F241&gt;0,CurriculumDetail!C241&lt;&gt;1),OR(CurriculumDetail!F242&gt;0,CurriculumDetail!C242&lt;&gt;1),OR(CurriculumDetail!F243&gt;0,CurriculumDetail!C243&lt;&gt;1),OR(CurriculumDetail!F244&gt;0,CurriculumDetail!C244&lt;&gt;1),OR(CurriculumDetail!F245&gt;0,CurriculumDetail!C245&lt;&gt;1),OR(CurriculumDetail!F246&gt;0,CurriculumDetail!C246&lt;&gt;1))</f>
        <v>0</v>
      </c>
      <c r="F35" t="b">
        <f>AND(OR(CurriculumDetail!F240&gt;0,CurriculumDetail!C240&lt;&gt;2),OR(CurriculumDetail!F241&gt;0,CurriculumDetail!C241&lt;&gt;2),OR(CurriculumDetail!F242&gt;0,CurriculumDetail!C242&lt;&gt;2),OR(CurriculumDetail!F243&gt;0,CurriculumDetail!C243&lt;&gt;2),OR(CurriculumDetail!F244&gt;0,CurriculumDetail!C244&lt;&gt;2),OR(CurriculumDetail!F245&gt;0,CurriculumDetail!C245&lt;&gt;2),OR(CurriculumDetail!F246&gt;0,CurriculumDetail!C246&lt;&gt;2))</f>
        <v>0</v>
      </c>
      <c r="G35" t="str">
        <f>IF((COUNTA(CurriculumDetail!G239:G246) &gt; 0), "x", "")</f>
        <v/>
      </c>
      <c r="H35" s="11" t="str">
        <f>IF((COUNTA(CurriculumDetail!H239:H246) &gt; 0), "x", "")</f>
        <v/>
      </c>
      <c r="I35" s="11" t="str">
        <f>IF((COUNTA(CurriculumDetail!I239:I246) &gt; 0), "x", "")</f>
        <v/>
      </c>
      <c r="J35" s="11" t="str">
        <f>IF((COUNTA(CurriculumDetail!J239:J246) &gt; 0), "x", "")</f>
        <v/>
      </c>
      <c r="K35" s="11" t="str">
        <f>IF((COUNTA(CurriculumDetail!K239:K246) &gt; 0), "x", "")</f>
        <v/>
      </c>
      <c r="L35" s="11" t="str">
        <f>IF((COUNTA(CurriculumDetail!L239:L246) &gt; 0), "x", "")</f>
        <v/>
      </c>
      <c r="M35" s="11" t="str">
        <f>IF((COUNTA(CurriculumDetail!M239:M246) &gt; 0), "x", "")</f>
        <v/>
      </c>
      <c r="N35" s="11" t="str">
        <f>IF((COUNTA(CurriculumDetail!N239:N246) &gt; 0), "x", "")</f>
        <v/>
      </c>
      <c r="O35" s="11" t="str">
        <f>IF((COUNTA(CurriculumDetail!O239:O246) &gt; 0), "x", "")</f>
        <v/>
      </c>
      <c r="P35" s="11" t="str">
        <f>IF((COUNTA(CurriculumDetail!P239:P246) &gt; 0), "x", "")</f>
        <v/>
      </c>
      <c r="Q35" s="11" t="str">
        <f>IF((COUNTA(CurriculumDetail!Q239:Q246) &gt; 0), "x", "")</f>
        <v/>
      </c>
      <c r="R35" s="11" t="str">
        <f>IF((COUNTA(CurriculumDetail!R239:R246) &gt; 0), "x", "")</f>
        <v/>
      </c>
      <c r="S35" s="11" t="str">
        <f>IF((COUNTA(CurriculumDetail!S239:S246) &gt; 0), "x", "")</f>
        <v/>
      </c>
      <c r="T35" s="11" t="str">
        <f>IF((COUNTA(CurriculumDetail!T239:T246) &gt; 0), "x", "")</f>
        <v/>
      </c>
      <c r="U35" s="11" t="str">
        <f>IF((COUNTA(CurriculumDetail!U239:U246) &gt; 0), "x", "")</f>
        <v/>
      </c>
      <c r="V35" s="11" t="str">
        <f>IF((COUNTA(CurriculumDetail!V239:V246) &gt; 0), "x", "")</f>
        <v/>
      </c>
      <c r="W35" s="11" t="str">
        <f>IF((COUNTA(CurriculumDetail!W239:W246) &gt; 0), "x", "")</f>
        <v/>
      </c>
      <c r="X35" s="11" t="str">
        <f>IF((COUNTA(CurriculumDetail!X239:X246) &gt; 0), "x", "")</f>
        <v/>
      </c>
      <c r="Y35" s="11" t="str">
        <f>IF((COUNTA(CurriculumDetail!Y239:Y246) &gt; 0), "x", "")</f>
        <v/>
      </c>
      <c r="Z35" s="11" t="str">
        <f>IF((COUNTA(CurriculumDetail!Z239:Z246) &gt; 0), "x", "")</f>
        <v/>
      </c>
      <c r="AA35" s="11" t="str">
        <f>IF((COUNTA(CurriculumDetail!AA239:AA246) &gt; 0), "x", "")</f>
        <v/>
      </c>
      <c r="AB35" s="11" t="str">
        <f>IF((COUNTA(CurriculumDetail!AB239:AB246) &gt; 0), "x", "")</f>
        <v/>
      </c>
      <c r="AC35" s="11" t="str">
        <f>IF((COUNTA(CurriculumDetail!AC239:AC246) &gt; 0), "x", "")</f>
        <v/>
      </c>
      <c r="AD35" s="11" t="str">
        <f>IF((COUNTA(CurriculumDetail!AD239:AD246) &gt; 0), "x", "")</f>
        <v/>
      </c>
      <c r="AE35" s="11" t="str">
        <f>IF((COUNTA(CurriculumDetail!AE239:AE246) &gt; 0), "x", "")</f>
        <v/>
      </c>
      <c r="AF35" s="11" t="str">
        <f>IF((COUNTA(CurriculumDetail!AF239:AF246) &gt; 0), "x", "")</f>
        <v/>
      </c>
      <c r="AG35" s="11" t="str">
        <f>IF((COUNTA(CurriculumDetail!AG239:AG246) &gt; 0), "x", "")</f>
        <v/>
      </c>
      <c r="AH35" s="11" t="str">
        <f>IF((COUNTA(CurriculumDetail!AH239:AH246) &gt; 0), "x", "")</f>
        <v/>
      </c>
      <c r="AI35" s="11" t="str">
        <f>IF((COUNTA(CurriculumDetail!AI239:AI246) &gt; 0), "x", "")</f>
        <v/>
      </c>
      <c r="AJ35" s="11" t="str">
        <f>IF((COUNTA(CurriculumDetail!AJ239:AJ246) &gt; 0), "x", "")</f>
        <v/>
      </c>
    </row>
    <row r="36" spans="1:36" x14ac:dyDescent="0.2">
      <c r="H36" s="11"/>
      <c r="I36" s="11"/>
      <c r="J36" s="11"/>
      <c r="K36" s="11"/>
      <c r="L36" s="11"/>
      <c r="M36" s="11"/>
      <c r="N36" s="11"/>
      <c r="O36" s="11"/>
      <c r="P36" s="11"/>
      <c r="Q36" s="11"/>
      <c r="R36" s="11"/>
      <c r="S36" s="11"/>
      <c r="T36" s="11"/>
      <c r="U36" s="11"/>
      <c r="V36" s="11"/>
      <c r="W36" s="11"/>
      <c r="X36" s="11"/>
      <c r="Y36" s="11"/>
      <c r="Z36" s="11"/>
      <c r="AA36" s="11"/>
      <c r="AB36" s="11"/>
      <c r="AC36" s="11"/>
      <c r="AD36" s="11"/>
      <c r="AE36" s="11"/>
      <c r="AF36" s="11"/>
      <c r="AG36" s="11"/>
      <c r="AH36" s="11"/>
      <c r="AI36" s="11"/>
      <c r="AJ36" s="11"/>
    </row>
    <row r="37" spans="1:36" x14ac:dyDescent="0.2">
      <c r="A37" t="s">
        <v>149</v>
      </c>
      <c r="B37" t="s">
        <v>227</v>
      </c>
      <c r="C37">
        <v>2</v>
      </c>
      <c r="D37">
        <v>1</v>
      </c>
      <c r="E37" t="b">
        <f>AND(OR(CurriculumDetail!F249&gt;0,CurriculumDetail!C249&lt;&gt;1),OR(CurriculumDetail!F250&gt;0,CurriculumDetail!C250&lt;&gt;1),OR(CurriculumDetail!F251&gt;0,CurriculumDetail!C251&lt;&gt;1),OR(CurriculumDetail!F252&gt;0,CurriculumDetail!C252&lt;&gt;1),OR(CurriculumDetail!F253&gt;0,CurriculumDetail!C253&lt;&gt;1),OR(CurriculumDetail!F254&gt;0,CurriculumDetail!C254&lt;&gt;1),OR(CurriculumDetail!F255&gt;0,CurriculumDetail!C255&lt;&gt;1),OR(CurriculumDetail!F256&gt;0,CurriculumDetail!C256&lt;&gt;1),OR(CurriculumDetail!F257&gt;0,CurriculumDetail!C257&lt;&gt;1))</f>
        <v>0</v>
      </c>
      <c r="F37" t="b">
        <f>AND(OR(CurriculumDetail!F249&gt;0,CurriculumDetail!C249&lt;&gt;2),OR(CurriculumDetail!F250&gt;0,CurriculumDetail!C250&lt;&gt;2),OR(CurriculumDetail!F251&gt;0,CurriculumDetail!C251&lt;&gt;2),OR(CurriculumDetail!F252&gt;0,CurriculumDetail!C252&lt;&gt;2),OR(CurriculumDetail!F253&gt;0,CurriculumDetail!C253&lt;&gt;2),OR(CurriculumDetail!F254&gt;0,CurriculumDetail!C254&lt;&gt;2),OR(CurriculumDetail!F255&gt;0,CurriculumDetail!C255&lt;&gt;2),OR(CurriculumDetail!F256&gt;0,CurriculumDetail!C256&lt;&gt;2),OR(CurriculumDetail!F257&gt;0,CurriculumDetail!C257&lt;&gt;2))</f>
        <v>0</v>
      </c>
      <c r="G37" t="str">
        <f>IF((COUNTA(CurriculumDetail!G248:G257) &gt; 0), "x", "")</f>
        <v/>
      </c>
      <c r="H37" s="11" t="str">
        <f>IF((COUNTA(CurriculumDetail!H248:H257) &gt; 0), "x", "")</f>
        <v/>
      </c>
      <c r="I37" s="11" t="str">
        <f>IF((COUNTA(CurriculumDetail!I248:I257) &gt; 0), "x", "")</f>
        <v/>
      </c>
      <c r="J37" s="11" t="str">
        <f>IF((COUNTA(CurriculumDetail!J248:J257) &gt; 0), "x", "")</f>
        <v/>
      </c>
      <c r="K37" s="11" t="str">
        <f>IF((COUNTA(CurriculumDetail!K248:K257) &gt; 0), "x", "")</f>
        <v/>
      </c>
      <c r="L37" s="11" t="str">
        <f>IF((COUNTA(CurriculumDetail!L248:L257) &gt; 0), "x", "")</f>
        <v/>
      </c>
      <c r="M37" s="11" t="str">
        <f>IF((COUNTA(CurriculumDetail!M248:M257) &gt; 0), "x", "")</f>
        <v/>
      </c>
      <c r="N37" s="11" t="str">
        <f>IF((COUNTA(CurriculumDetail!N248:N257) &gt; 0), "x", "")</f>
        <v/>
      </c>
      <c r="O37" s="11" t="str">
        <f>IF((COUNTA(CurriculumDetail!O248:O257) &gt; 0), "x", "")</f>
        <v/>
      </c>
      <c r="P37" s="11" t="str">
        <f>IF((COUNTA(CurriculumDetail!P248:P257) &gt; 0), "x", "")</f>
        <v/>
      </c>
      <c r="Q37" s="11" t="str">
        <f>IF((COUNTA(CurriculumDetail!Q248:Q257) &gt; 0), "x", "")</f>
        <v/>
      </c>
      <c r="R37" s="11" t="str">
        <f>IF((COUNTA(CurriculumDetail!R248:R257) &gt; 0), "x", "")</f>
        <v/>
      </c>
      <c r="S37" s="11" t="str">
        <f>IF((COUNTA(CurriculumDetail!S248:S257) &gt; 0), "x", "")</f>
        <v/>
      </c>
      <c r="T37" s="11" t="str">
        <f>IF((COUNTA(CurriculumDetail!T248:T257) &gt; 0), "x", "")</f>
        <v/>
      </c>
      <c r="U37" s="11" t="str">
        <f>IF((COUNTA(CurriculumDetail!U248:U257) &gt; 0), "x", "")</f>
        <v/>
      </c>
      <c r="V37" s="11" t="str">
        <f>IF((COUNTA(CurriculumDetail!V248:V257) &gt; 0), "x", "")</f>
        <v/>
      </c>
      <c r="W37" s="11" t="str">
        <f>IF((COUNTA(CurriculumDetail!W248:W257) &gt; 0), "x", "")</f>
        <v/>
      </c>
      <c r="X37" s="11" t="str">
        <f>IF((COUNTA(CurriculumDetail!X248:X257) &gt; 0), "x", "")</f>
        <v/>
      </c>
      <c r="Y37" s="11" t="str">
        <f>IF((COUNTA(CurriculumDetail!Y248:Y257) &gt; 0), "x", "")</f>
        <v/>
      </c>
      <c r="Z37" s="11" t="str">
        <f>IF((COUNTA(CurriculumDetail!Z248:Z257) &gt; 0), "x", "")</f>
        <v/>
      </c>
      <c r="AA37" s="11" t="str">
        <f>IF((COUNTA(CurriculumDetail!AA248:AA257) &gt; 0), "x", "")</f>
        <v/>
      </c>
      <c r="AB37" s="11" t="str">
        <f>IF((COUNTA(CurriculumDetail!AB248:AB257) &gt; 0), "x", "")</f>
        <v/>
      </c>
      <c r="AC37" s="11" t="str">
        <f>IF((COUNTA(CurriculumDetail!AC248:AC257) &gt; 0), "x", "")</f>
        <v/>
      </c>
      <c r="AD37" s="11" t="str">
        <f>IF((COUNTA(CurriculumDetail!AD248:AD257) &gt; 0), "x", "")</f>
        <v/>
      </c>
      <c r="AE37" s="11" t="str">
        <f>IF((COUNTA(CurriculumDetail!AE248:AE257) &gt; 0), "x", "")</f>
        <v/>
      </c>
      <c r="AF37" s="11" t="str">
        <f>IF((COUNTA(CurriculumDetail!AF248:AF257) &gt; 0), "x", "")</f>
        <v/>
      </c>
      <c r="AG37" s="11" t="str">
        <f>IF((COUNTA(CurriculumDetail!AG248:AG257) &gt; 0), "x", "")</f>
        <v/>
      </c>
      <c r="AH37" s="11" t="str">
        <f>IF((COUNTA(CurriculumDetail!AH248:AH257) &gt; 0), "x", "")</f>
        <v/>
      </c>
      <c r="AI37" s="11" t="str">
        <f>IF((COUNTA(CurriculumDetail!AI248:AI257) &gt; 0), "x", "")</f>
        <v/>
      </c>
      <c r="AJ37" s="11" t="str">
        <f>IF((COUNTA(CurriculumDetail!AJ248:AJ257) &gt; 0), "x", "")</f>
        <v/>
      </c>
    </row>
    <row r="38" spans="1:36" x14ac:dyDescent="0.2">
      <c r="A38" t="s">
        <v>149</v>
      </c>
      <c r="B38" t="s">
        <v>11</v>
      </c>
      <c r="C38">
        <v>0</v>
      </c>
      <c r="D38">
        <v>0</v>
      </c>
      <c r="E38" t="b">
        <f>AND(OR(CurriculumDetail!F260&gt;0,CurriculumDetail!C260&lt;&gt;1),OR(CurriculumDetail!F261&gt;0,CurriculumDetail!C261&lt;&gt;1),OR(CurriculumDetail!F262&gt;0,CurriculumDetail!C262&lt;&gt;1),OR(CurriculumDetail!F263&gt;0,CurriculumDetail!C263&lt;&gt;1),OR(CurriculumDetail!F264&gt;0,CurriculumDetail!C264&lt;&gt;1),OR(CurriculumDetail!F265&gt;0,CurriculumDetail!C265&lt;&gt;1),OR(CurriculumDetail!F266&gt;0,CurriculumDetail!C266&lt;&gt;1),OR(CurriculumDetail!F267&gt;0,CurriculumDetail!C267&lt;&gt;1),OR(CurriculumDetail!F268&gt;0,CurriculumDetail!C268&lt;&gt;1),OR(CurriculumDetail!F269&gt;0,CurriculumDetail!C269&lt;&gt;1),OR(CurriculumDetail!F270&gt;0,CurriculumDetail!C270&lt;&gt;1),OR(CurriculumDetail!F271&gt;0,CurriculumDetail!C271&lt;&gt;1),OR(CurriculumDetail!F272&gt;0,CurriculumDetail!C272&lt;&gt;1),OR(CurriculumDetail!F273&gt;0,CurriculumDetail!C273&lt;&gt;1))</f>
        <v>1</v>
      </c>
      <c r="F38" t="b">
        <f>AND(OR(CurriculumDetail!F260&gt;0,CurriculumDetail!C260&lt;&gt;2),OR(CurriculumDetail!F261&gt;0,CurriculumDetail!C261&lt;&gt;2),OR(CurriculumDetail!F262&gt;0,CurriculumDetail!C262&lt;&gt;2),OR(CurriculumDetail!F263&gt;0,CurriculumDetail!C263&lt;&gt;2),OR(CurriculumDetail!F264&gt;0,CurriculumDetail!C264&lt;&gt;2),OR(CurriculumDetail!F265&gt;0,CurriculumDetail!C265&lt;&gt;2),OR(CurriculumDetail!F266&gt;0,CurriculumDetail!C266&lt;&gt;2),OR(CurriculumDetail!F267&gt;0,CurriculumDetail!C267&lt;&gt;2),OR(CurriculumDetail!F268&gt;0,CurriculumDetail!C268&lt;&gt;2),OR(CurriculumDetail!F269&gt;0,CurriculumDetail!C269&lt;&gt;2),OR(CurriculumDetail!F270&gt;0,CurriculumDetail!C270&lt;&gt;2),OR(CurriculumDetail!F271&gt;0,CurriculumDetail!C271&lt;&gt;2),OR(CurriculumDetail!F272&gt;0,CurriculumDetail!C272&lt;&gt;2),OR(CurriculumDetail!F273&gt;0,CurriculumDetail!C273&lt;&gt;2))</f>
        <v>1</v>
      </c>
      <c r="G38" t="str">
        <f>IF((COUNTA(CurriculumDetail!G259:G273) &gt; 0), "x", "")</f>
        <v/>
      </c>
      <c r="H38" s="11" t="str">
        <f>IF((COUNTA(CurriculumDetail!H259:H273) &gt; 0), "x", "")</f>
        <v/>
      </c>
      <c r="I38" s="11" t="str">
        <f>IF((COUNTA(CurriculumDetail!I259:I273) &gt; 0), "x", "")</f>
        <v/>
      </c>
      <c r="J38" s="11" t="str">
        <f>IF((COUNTA(CurriculumDetail!J259:J273) &gt; 0), "x", "")</f>
        <v/>
      </c>
      <c r="K38" s="11" t="str">
        <f>IF((COUNTA(CurriculumDetail!K259:K273) &gt; 0), "x", "")</f>
        <v/>
      </c>
      <c r="L38" s="11" t="str">
        <f>IF((COUNTA(CurriculumDetail!L259:L273) &gt; 0), "x", "")</f>
        <v/>
      </c>
      <c r="M38" s="11" t="str">
        <f>IF((COUNTA(CurriculumDetail!M259:M273) &gt; 0), "x", "")</f>
        <v/>
      </c>
      <c r="N38" s="11" t="str">
        <f>IF((COUNTA(CurriculumDetail!N259:N273) &gt; 0), "x", "")</f>
        <v/>
      </c>
      <c r="O38" s="11" t="str">
        <f>IF((COUNTA(CurriculumDetail!O259:O273) &gt; 0), "x", "")</f>
        <v/>
      </c>
      <c r="P38" s="11" t="str">
        <f>IF((COUNTA(CurriculumDetail!P259:P273) &gt; 0), "x", "")</f>
        <v/>
      </c>
      <c r="Q38" s="11" t="str">
        <f>IF((COUNTA(CurriculumDetail!Q259:Q273) &gt; 0), "x", "")</f>
        <v/>
      </c>
      <c r="R38" s="11" t="str">
        <f>IF((COUNTA(CurriculumDetail!R259:R273) &gt; 0), "x", "")</f>
        <v/>
      </c>
      <c r="S38" s="11" t="str">
        <f>IF((COUNTA(CurriculumDetail!S259:S273) &gt; 0), "x", "")</f>
        <v/>
      </c>
      <c r="T38" s="11" t="str">
        <f>IF((COUNTA(CurriculumDetail!T259:T273) &gt; 0), "x", "")</f>
        <v/>
      </c>
      <c r="U38" s="11" t="str">
        <f>IF((COUNTA(CurriculumDetail!U259:U273) &gt; 0), "x", "")</f>
        <v/>
      </c>
      <c r="V38" s="11" t="str">
        <f>IF((COUNTA(CurriculumDetail!V259:V273) &gt; 0), "x", "")</f>
        <v/>
      </c>
      <c r="W38" s="11" t="str">
        <f>IF((COUNTA(CurriculumDetail!W259:W273) &gt; 0), "x", "")</f>
        <v/>
      </c>
      <c r="X38" s="11" t="str">
        <f>IF((COUNTA(CurriculumDetail!X259:X273) &gt; 0), "x", "")</f>
        <v/>
      </c>
      <c r="Y38" s="11" t="str">
        <f>IF((COUNTA(CurriculumDetail!Y259:Y273) &gt; 0), "x", "")</f>
        <v/>
      </c>
      <c r="Z38" s="11" t="str">
        <f>IF((COUNTA(CurriculumDetail!Z259:Z273) &gt; 0), "x", "")</f>
        <v/>
      </c>
      <c r="AA38" s="11" t="str">
        <f>IF((COUNTA(CurriculumDetail!AA259:AA273) &gt; 0), "x", "")</f>
        <v/>
      </c>
      <c r="AB38" s="11" t="str">
        <f>IF((COUNTA(CurriculumDetail!AB259:AB273) &gt; 0), "x", "")</f>
        <v/>
      </c>
      <c r="AC38" s="11" t="str">
        <f>IF((COUNTA(CurriculumDetail!AC259:AC273) &gt; 0), "x", "")</f>
        <v/>
      </c>
      <c r="AD38" s="11" t="str">
        <f>IF((COUNTA(CurriculumDetail!AD259:AD273) &gt; 0), "x", "")</f>
        <v/>
      </c>
      <c r="AE38" s="11" t="str">
        <f>IF((COUNTA(CurriculumDetail!AE259:AE273) &gt; 0), "x", "")</f>
        <v/>
      </c>
      <c r="AF38" s="11" t="str">
        <f>IF((COUNTA(CurriculumDetail!AF259:AF273) &gt; 0), "x", "")</f>
        <v/>
      </c>
      <c r="AG38" s="11" t="str">
        <f>IF((COUNTA(CurriculumDetail!AG259:AG273) &gt; 0), "x", "")</f>
        <v/>
      </c>
      <c r="AH38" s="11" t="str">
        <f>IF((COUNTA(CurriculumDetail!AH259:AH273) &gt; 0), "x", "")</f>
        <v/>
      </c>
      <c r="AI38" s="11" t="str">
        <f>IF((COUNTA(CurriculumDetail!AI259:AI273) &gt; 0), "x", "")</f>
        <v/>
      </c>
      <c r="AJ38" s="11" t="str">
        <f>IF((COUNTA(CurriculumDetail!AJ259:AJ273) &gt; 0), "x", "")</f>
        <v/>
      </c>
    </row>
    <row r="39" spans="1:36" x14ac:dyDescent="0.2">
      <c r="A39" t="s">
        <v>149</v>
      </c>
      <c r="B39" t="s">
        <v>189</v>
      </c>
      <c r="C39">
        <v>0</v>
      </c>
      <c r="D39">
        <v>0</v>
      </c>
      <c r="E39" t="b">
        <f>AND(OR(CurriculumDetail!F276&gt;0,CurriculumDetail!C276&lt;&gt;1),OR(CurriculumDetail!F277&gt;0,CurriculumDetail!C277&lt;&gt;1),OR(CurriculumDetail!F278&gt;0,CurriculumDetail!C278&lt;&gt;1),OR(CurriculumDetail!F279&gt;0,CurriculumDetail!C279&lt;&gt;1),OR(CurriculumDetail!F280&gt;0,CurriculumDetail!C280&lt;&gt;1),OR(CurriculumDetail!F281&gt;0,CurriculumDetail!C281&lt;&gt;1),OR(CurriculumDetail!F282&gt;0,CurriculumDetail!C282&lt;&gt;1))</f>
        <v>1</v>
      </c>
      <c r="F39" t="b">
        <f>AND(OR(CurriculumDetail!F276&gt;0,CurriculumDetail!C276&lt;&gt;2),OR(CurriculumDetail!F277&gt;0,CurriculumDetail!C277&lt;&gt;2),OR(CurriculumDetail!F278&gt;0,CurriculumDetail!C278&lt;&gt;2),OR(CurriculumDetail!F279&gt;0,CurriculumDetail!C279&lt;&gt;2),OR(CurriculumDetail!F280&gt;0,CurriculumDetail!C280&lt;&gt;2),OR(CurriculumDetail!F281&gt;0,CurriculumDetail!C281&lt;&gt;2),OR(CurriculumDetail!F282&gt;0,CurriculumDetail!C282&lt;&gt;2))</f>
        <v>1</v>
      </c>
      <c r="G39" t="str">
        <f>IF((COUNTA(CurriculumDetail!G275:G282) &gt; 0), "x", "")</f>
        <v/>
      </c>
      <c r="H39" s="11" t="str">
        <f>IF((COUNTA(CurriculumDetail!H275:H282) &gt; 0), "x", "")</f>
        <v/>
      </c>
      <c r="I39" s="11" t="str">
        <f>IF((COUNTA(CurriculumDetail!I275:I282) &gt; 0), "x", "")</f>
        <v/>
      </c>
      <c r="J39" s="11" t="str">
        <f>IF((COUNTA(CurriculumDetail!J275:J282) &gt; 0), "x", "")</f>
        <v/>
      </c>
      <c r="K39" s="11" t="str">
        <f>IF((COUNTA(CurriculumDetail!K275:K282) &gt; 0), "x", "")</f>
        <v/>
      </c>
      <c r="L39" s="11" t="str">
        <f>IF((COUNTA(CurriculumDetail!L275:L282) &gt; 0), "x", "")</f>
        <v/>
      </c>
      <c r="M39" s="11" t="str">
        <f>IF((COUNTA(CurriculumDetail!M275:M282) &gt; 0), "x", "")</f>
        <v/>
      </c>
      <c r="N39" s="11" t="str">
        <f>IF((COUNTA(CurriculumDetail!N275:N282) &gt; 0), "x", "")</f>
        <v/>
      </c>
      <c r="O39" s="11" t="str">
        <f>IF((COUNTA(CurriculumDetail!O275:O282) &gt; 0), "x", "")</f>
        <v/>
      </c>
      <c r="P39" s="11" t="str">
        <f>IF((COUNTA(CurriculumDetail!P275:P282) &gt; 0), "x", "")</f>
        <v/>
      </c>
      <c r="Q39" s="11" t="str">
        <f>IF((COUNTA(CurriculumDetail!Q275:Q282) &gt; 0), "x", "")</f>
        <v/>
      </c>
      <c r="R39" s="11" t="str">
        <f>IF((COUNTA(CurriculumDetail!R275:R282) &gt; 0), "x", "")</f>
        <v/>
      </c>
      <c r="S39" s="11" t="str">
        <f>IF((COUNTA(CurriculumDetail!S275:S282) &gt; 0), "x", "")</f>
        <v/>
      </c>
      <c r="T39" s="11" t="str">
        <f>IF((COUNTA(CurriculumDetail!T275:T282) &gt; 0), "x", "")</f>
        <v/>
      </c>
      <c r="U39" s="11" t="str">
        <f>IF((COUNTA(CurriculumDetail!U275:U282) &gt; 0), "x", "")</f>
        <v/>
      </c>
      <c r="V39" s="11" t="str">
        <f>IF((COUNTA(CurriculumDetail!V275:V282) &gt; 0), "x", "")</f>
        <v/>
      </c>
      <c r="W39" s="11" t="str">
        <f>IF((COUNTA(CurriculumDetail!W275:W282) &gt; 0), "x", "")</f>
        <v/>
      </c>
      <c r="X39" s="11" t="str">
        <f>IF((COUNTA(CurriculumDetail!X275:X282) &gt; 0), "x", "")</f>
        <v/>
      </c>
      <c r="Y39" s="11" t="str">
        <f>IF((COUNTA(CurriculumDetail!Y275:Y282) &gt; 0), "x", "")</f>
        <v/>
      </c>
      <c r="Z39" s="11" t="str">
        <f>IF((COUNTA(CurriculumDetail!Z275:Z282) &gt; 0), "x", "")</f>
        <v/>
      </c>
      <c r="AA39" s="11" t="str">
        <f>IF((COUNTA(CurriculumDetail!AA275:AA282) &gt; 0), "x", "")</f>
        <v/>
      </c>
      <c r="AB39" s="11" t="str">
        <f>IF((COUNTA(CurriculumDetail!AB275:AB282) &gt; 0), "x", "")</f>
        <v/>
      </c>
      <c r="AC39" s="11" t="str">
        <f>IF((COUNTA(CurriculumDetail!AC275:AC282) &gt; 0), "x", "")</f>
        <v/>
      </c>
      <c r="AD39" s="11" t="str">
        <f>IF((COUNTA(CurriculumDetail!AD275:AD282) &gt; 0), "x", "")</f>
        <v/>
      </c>
      <c r="AE39" s="11" t="str">
        <f>IF((COUNTA(CurriculumDetail!AE275:AE282) &gt; 0), "x", "")</f>
        <v/>
      </c>
      <c r="AF39" s="11" t="str">
        <f>IF((COUNTA(CurriculumDetail!AF275:AF282) &gt; 0), "x", "")</f>
        <v/>
      </c>
      <c r="AG39" s="11" t="str">
        <f>IF((COUNTA(CurriculumDetail!AG275:AG282) &gt; 0), "x", "")</f>
        <v/>
      </c>
      <c r="AH39" s="11" t="str">
        <f>IF((COUNTA(CurriculumDetail!AH275:AH282) &gt; 0), "x", "")</f>
        <v/>
      </c>
      <c r="AI39" s="11" t="str">
        <f>IF((COUNTA(CurriculumDetail!AI275:AI282) &gt; 0), "x", "")</f>
        <v/>
      </c>
      <c r="AJ39" s="11" t="str">
        <f>IF((COUNTA(CurriculumDetail!AJ275:AJ282) &gt; 0), "x", "")</f>
        <v/>
      </c>
    </row>
    <row r="40" spans="1:36" x14ac:dyDescent="0.2">
      <c r="A40" t="s">
        <v>149</v>
      </c>
      <c r="B40" t="s">
        <v>270</v>
      </c>
      <c r="C40">
        <v>0</v>
      </c>
      <c r="D40">
        <v>0</v>
      </c>
      <c r="E40" t="b">
        <f>AND(OR(CurriculumDetail!F285&gt;0,CurriculumDetail!C285&lt;&gt;1),OR(CurriculumDetail!F286&gt;0,CurriculumDetail!C286&lt;&gt;1),OR(CurriculumDetail!F287&gt;0,CurriculumDetail!C287&lt;&gt;1),OR(CurriculumDetail!F288&gt;0,CurriculumDetail!C288&lt;&gt;1),OR(CurriculumDetail!F289&gt;0,CurriculumDetail!C289&lt;&gt;1),OR(CurriculumDetail!F290&gt;0,CurriculumDetail!C290&lt;&gt;1),OR(CurriculumDetail!F291&gt;0,CurriculumDetail!C291&lt;&gt;1),OR(CurriculumDetail!F292&gt;0,CurriculumDetail!C292&lt;&gt;1))</f>
        <v>1</v>
      </c>
      <c r="F40" t="b">
        <f>AND(OR(CurriculumDetail!F285&gt;0,CurriculumDetail!C285&lt;&gt;2),OR(CurriculumDetail!F286&gt;0,CurriculumDetail!C286&lt;&gt;2),OR(CurriculumDetail!F287&gt;0,CurriculumDetail!C287&lt;&gt;2),OR(CurriculumDetail!F288&gt;0,CurriculumDetail!C288&lt;&gt;2),OR(CurriculumDetail!F289&gt;0,CurriculumDetail!C289&lt;&gt;2),OR(CurriculumDetail!F290&gt;0,CurriculumDetail!C290&lt;&gt;2),OR(CurriculumDetail!F291&gt;0,CurriculumDetail!C291&lt;&gt;2),OR(CurriculumDetail!F292&gt;0,CurriculumDetail!C292&lt;&gt;2))</f>
        <v>1</v>
      </c>
      <c r="G40" t="str">
        <f>IF((COUNTA(CurriculumDetail!G284:G292) &gt; 0), "x", "")</f>
        <v/>
      </c>
      <c r="H40" s="11" t="str">
        <f>IF((COUNTA(CurriculumDetail!H284:H292) &gt; 0), "x", "")</f>
        <v/>
      </c>
      <c r="I40" s="11" t="str">
        <f>IF((COUNTA(CurriculumDetail!I284:I292) &gt; 0), "x", "")</f>
        <v/>
      </c>
      <c r="J40" s="11" t="str">
        <f>IF((COUNTA(CurriculumDetail!J284:J292) &gt; 0), "x", "")</f>
        <v/>
      </c>
      <c r="K40" s="11" t="str">
        <f>IF((COUNTA(CurriculumDetail!K284:K292) &gt; 0), "x", "")</f>
        <v/>
      </c>
      <c r="L40" s="11" t="str">
        <f>IF((COUNTA(CurriculumDetail!L284:L292) &gt; 0), "x", "")</f>
        <v/>
      </c>
      <c r="M40" s="11" t="str">
        <f>IF((COUNTA(CurriculumDetail!M284:M292) &gt; 0), "x", "")</f>
        <v/>
      </c>
      <c r="N40" s="11" t="str">
        <f>IF((COUNTA(CurriculumDetail!N284:N292) &gt; 0), "x", "")</f>
        <v/>
      </c>
      <c r="O40" s="11" t="str">
        <f>IF((COUNTA(CurriculumDetail!O284:O292) &gt; 0), "x", "")</f>
        <v/>
      </c>
      <c r="P40" s="11" t="str">
        <f>IF((COUNTA(CurriculumDetail!P284:P292) &gt; 0), "x", "")</f>
        <v/>
      </c>
      <c r="Q40" s="11" t="str">
        <f>IF((COUNTA(CurriculumDetail!Q284:Q292) &gt; 0), "x", "")</f>
        <v/>
      </c>
      <c r="R40" s="11" t="str">
        <f>IF((COUNTA(CurriculumDetail!R284:R292) &gt; 0), "x", "")</f>
        <v/>
      </c>
      <c r="S40" s="11" t="str">
        <f>IF((COUNTA(CurriculumDetail!S284:S292) &gt; 0), "x", "")</f>
        <v/>
      </c>
      <c r="T40" s="11" t="str">
        <f>IF((COUNTA(CurriculumDetail!T284:T292) &gt; 0), "x", "")</f>
        <v/>
      </c>
      <c r="U40" s="11" t="str">
        <f>IF((COUNTA(CurriculumDetail!U284:U292) &gt; 0), "x", "")</f>
        <v/>
      </c>
      <c r="V40" s="11" t="str">
        <f>IF((COUNTA(CurriculumDetail!V284:V292) &gt; 0), "x", "")</f>
        <v/>
      </c>
      <c r="W40" s="11" t="str">
        <f>IF((COUNTA(CurriculumDetail!W284:W292) &gt; 0), "x", "")</f>
        <v/>
      </c>
      <c r="X40" s="11" t="str">
        <f>IF((COUNTA(CurriculumDetail!X284:X292) &gt; 0), "x", "")</f>
        <v/>
      </c>
      <c r="Y40" s="11" t="str">
        <f>IF((COUNTA(CurriculumDetail!Y284:Y292) &gt; 0), "x", "")</f>
        <v/>
      </c>
      <c r="Z40" s="11" t="str">
        <f>IF((COUNTA(CurriculumDetail!Z284:Z292) &gt; 0), "x", "")</f>
        <v/>
      </c>
      <c r="AA40" s="11" t="str">
        <f>IF((COUNTA(CurriculumDetail!AA284:AA292) &gt; 0), "x", "")</f>
        <v/>
      </c>
      <c r="AB40" s="11" t="str">
        <f>IF((COUNTA(CurriculumDetail!AB284:AB292) &gt; 0), "x", "")</f>
        <v/>
      </c>
      <c r="AC40" s="11" t="str">
        <f>IF((COUNTA(CurriculumDetail!AC284:AC292) &gt; 0), "x", "")</f>
        <v/>
      </c>
      <c r="AD40" s="11" t="str">
        <f>IF((COUNTA(CurriculumDetail!AD284:AD292) &gt; 0), "x", "")</f>
        <v/>
      </c>
      <c r="AE40" s="11" t="str">
        <f>IF((COUNTA(CurriculumDetail!AE284:AE292) &gt; 0), "x", "")</f>
        <v/>
      </c>
      <c r="AF40" s="11" t="str">
        <f>IF((COUNTA(CurriculumDetail!AF284:AF292) &gt; 0), "x", "")</f>
        <v/>
      </c>
      <c r="AG40" s="11" t="str">
        <f>IF((COUNTA(CurriculumDetail!AG284:AG292) &gt; 0), "x", "")</f>
        <v/>
      </c>
      <c r="AH40" s="11" t="str">
        <f>IF((COUNTA(CurriculumDetail!AH284:AH292) &gt; 0), "x", "")</f>
        <v/>
      </c>
      <c r="AI40" s="11" t="str">
        <f>IF((COUNTA(CurriculumDetail!AI284:AI292) &gt; 0), "x", "")</f>
        <v/>
      </c>
      <c r="AJ40" s="11" t="str">
        <f>IF((COUNTA(CurriculumDetail!AJ284:AJ292) &gt; 0), "x", "")</f>
        <v/>
      </c>
    </row>
    <row r="41" spans="1:36" x14ac:dyDescent="0.2">
      <c r="A41" t="s">
        <v>149</v>
      </c>
      <c r="B41" t="s">
        <v>184</v>
      </c>
      <c r="C41">
        <v>0</v>
      </c>
      <c r="D41">
        <v>0</v>
      </c>
      <c r="E41" t="b">
        <f>AND(OR(CurriculumDetail!F295&gt;0,CurriculumDetail!C295&lt;&gt;1),OR(CurriculumDetail!F296&gt;0,CurriculumDetail!C296&lt;&gt;1),OR(CurriculumDetail!F297&gt;0,CurriculumDetail!C297&lt;&gt;1),OR(CurriculumDetail!F298&gt;0,CurriculumDetail!C298&lt;&gt;1),OR(CurriculumDetail!F299&gt;0,CurriculumDetail!C299&lt;&gt;1),OR(CurriculumDetail!F300&gt;0,CurriculumDetail!C300&lt;&gt;1),OR(CurriculumDetail!F301&gt;0,CurriculumDetail!C301&lt;&gt;1))</f>
        <v>1</v>
      </c>
      <c r="F41" t="b">
        <f>AND(OR(CurriculumDetail!F295&gt;0,CurriculumDetail!C295&lt;&gt;2),OR(CurriculumDetail!F296&gt;0,CurriculumDetail!C296&lt;&gt;2),OR(CurriculumDetail!F297&gt;0,CurriculumDetail!C297&lt;&gt;2),OR(CurriculumDetail!F298&gt;0,CurriculumDetail!C298&lt;&gt;2),OR(CurriculumDetail!F299&gt;0,CurriculumDetail!C299&lt;&gt;2),OR(CurriculumDetail!F300&gt;0,CurriculumDetail!C300&lt;&gt;2),OR(CurriculumDetail!F301&gt;0,CurriculumDetail!C301&lt;&gt;2))</f>
        <v>1</v>
      </c>
      <c r="G41" t="str">
        <f>IF((COUNTA(CurriculumDetail!G294:G301) &gt; 0), "x", "")</f>
        <v/>
      </c>
      <c r="H41" s="11" t="str">
        <f>IF((COUNTA(CurriculumDetail!H294:H301) &gt; 0), "x", "")</f>
        <v/>
      </c>
      <c r="I41" s="11" t="str">
        <f>IF((COUNTA(CurriculumDetail!I294:I301) &gt; 0), "x", "")</f>
        <v/>
      </c>
      <c r="J41" s="11" t="str">
        <f>IF((COUNTA(CurriculumDetail!J294:J301) &gt; 0), "x", "")</f>
        <v/>
      </c>
      <c r="K41" s="11" t="str">
        <f>IF((COUNTA(CurriculumDetail!K294:K301) &gt; 0), "x", "")</f>
        <v/>
      </c>
      <c r="L41" s="11" t="str">
        <f>IF((COUNTA(CurriculumDetail!L294:L301) &gt; 0), "x", "")</f>
        <v/>
      </c>
      <c r="M41" s="11" t="str">
        <f>IF((COUNTA(CurriculumDetail!M294:M301) &gt; 0), "x", "")</f>
        <v/>
      </c>
      <c r="N41" s="11" t="str">
        <f>IF((COUNTA(CurriculumDetail!N294:N301) &gt; 0), "x", "")</f>
        <v/>
      </c>
      <c r="O41" s="11" t="str">
        <f>IF((COUNTA(CurriculumDetail!O294:O301) &gt; 0), "x", "")</f>
        <v/>
      </c>
      <c r="P41" s="11" t="str">
        <f>IF((COUNTA(CurriculumDetail!P294:P301) &gt; 0), "x", "")</f>
        <v/>
      </c>
      <c r="Q41" s="11" t="str">
        <f>IF((COUNTA(CurriculumDetail!Q294:Q301) &gt; 0), "x", "")</f>
        <v/>
      </c>
      <c r="R41" s="11" t="str">
        <f>IF((COUNTA(CurriculumDetail!R294:R301) &gt; 0), "x", "")</f>
        <v/>
      </c>
      <c r="S41" s="11" t="str">
        <f>IF((COUNTA(CurriculumDetail!S294:S301) &gt; 0), "x", "")</f>
        <v/>
      </c>
      <c r="T41" s="11" t="str">
        <f>IF((COUNTA(CurriculumDetail!T294:T301) &gt; 0), "x", "")</f>
        <v/>
      </c>
      <c r="U41" s="11" t="str">
        <f>IF((COUNTA(CurriculumDetail!U294:U301) &gt; 0), "x", "")</f>
        <v/>
      </c>
      <c r="V41" s="11" t="str">
        <f>IF((COUNTA(CurriculumDetail!V294:V301) &gt; 0), "x", "")</f>
        <v/>
      </c>
      <c r="W41" s="11" t="str">
        <f>IF((COUNTA(CurriculumDetail!W294:W301) &gt; 0), "x", "")</f>
        <v/>
      </c>
      <c r="X41" s="11" t="str">
        <f>IF((COUNTA(CurriculumDetail!X294:X301) &gt; 0), "x", "")</f>
        <v/>
      </c>
      <c r="Y41" s="11" t="str">
        <f>IF((COUNTA(CurriculumDetail!Y294:Y301) &gt; 0), "x", "")</f>
        <v/>
      </c>
      <c r="Z41" s="11" t="str">
        <f>IF((COUNTA(CurriculumDetail!Z294:Z301) &gt; 0), "x", "")</f>
        <v/>
      </c>
      <c r="AA41" s="11" t="str">
        <f>IF((COUNTA(CurriculumDetail!AA294:AA301) &gt; 0), "x", "")</f>
        <v/>
      </c>
      <c r="AB41" s="11" t="str">
        <f>IF((COUNTA(CurriculumDetail!AB294:AB301) &gt; 0), "x", "")</f>
        <v/>
      </c>
      <c r="AC41" s="11" t="str">
        <f>IF((COUNTA(CurriculumDetail!AC294:AC301) &gt; 0), "x", "")</f>
        <v/>
      </c>
      <c r="AD41" s="11" t="str">
        <f>IF((COUNTA(CurriculumDetail!AD294:AD301) &gt; 0), "x", "")</f>
        <v/>
      </c>
      <c r="AE41" s="11" t="str">
        <f>IF((COUNTA(CurriculumDetail!AE294:AE301) &gt; 0), "x", "")</f>
        <v/>
      </c>
      <c r="AF41" s="11" t="str">
        <f>IF((COUNTA(CurriculumDetail!AF294:AF301) &gt; 0), "x", "")</f>
        <v/>
      </c>
      <c r="AG41" s="11" t="str">
        <f>IF((COUNTA(CurriculumDetail!AG294:AG301) &gt; 0), "x", "")</f>
        <v/>
      </c>
      <c r="AH41" s="11" t="str">
        <f>IF((COUNTA(CurriculumDetail!AH294:AH301) &gt; 0), "x", "")</f>
        <v/>
      </c>
      <c r="AI41" s="11" t="str">
        <f>IF((COUNTA(CurriculumDetail!AI294:AI301) &gt; 0), "x", "")</f>
        <v/>
      </c>
      <c r="AJ41" s="11" t="str">
        <f>IF((COUNTA(CurriculumDetail!AJ294:AJ301) &gt; 0), "x", "")</f>
        <v/>
      </c>
    </row>
    <row r="42" spans="1:36" x14ac:dyDescent="0.2">
      <c r="A42" t="s">
        <v>149</v>
      </c>
      <c r="B42" t="s">
        <v>23</v>
      </c>
      <c r="C42">
        <v>0</v>
      </c>
      <c r="D42">
        <v>0</v>
      </c>
      <c r="E42" t="b">
        <f>AND(OR(CurriculumDetail!F304&gt;0,CurriculumDetail!C304&lt;&gt;1),OR(CurriculumDetail!F305&gt;0,CurriculumDetail!C305&lt;&gt;1),OR(CurriculumDetail!F306&gt;0,CurriculumDetail!C306&lt;&gt;1),OR(CurriculumDetail!F307&gt;0,CurriculumDetail!C307&lt;&gt;1),OR(CurriculumDetail!F308&gt;0,CurriculumDetail!C308&lt;&gt;1),OR(CurriculumDetail!F309&gt;0,CurriculumDetail!C309&lt;&gt;1))</f>
        <v>1</v>
      </c>
      <c r="F42" t="b">
        <f>AND(OR(CurriculumDetail!F304&gt;0,CurriculumDetail!C304&lt;&gt;2),OR(CurriculumDetail!F305&gt;0,CurriculumDetail!C305&lt;&gt;2),OR(CurriculumDetail!F306&gt;0,CurriculumDetail!C306&lt;&gt;2),OR(CurriculumDetail!F307&gt;0,CurriculumDetail!C307&lt;&gt;2),OR(CurriculumDetail!F308&gt;0,CurriculumDetail!C308&lt;&gt;2),OR(CurriculumDetail!F309&gt;0,CurriculumDetail!C309&lt;&gt;2))</f>
        <v>1</v>
      </c>
      <c r="G42" t="str">
        <f>IF((COUNTA(CurriculumDetail!G303:G309) &gt; 0), "x", "")</f>
        <v/>
      </c>
      <c r="H42" s="11" t="str">
        <f>IF((COUNTA(CurriculumDetail!H303:H309) &gt; 0), "x", "")</f>
        <v/>
      </c>
      <c r="I42" s="11" t="str">
        <f>IF((COUNTA(CurriculumDetail!I303:I309) &gt; 0), "x", "")</f>
        <v/>
      </c>
      <c r="J42" s="11" t="str">
        <f>IF((COUNTA(CurriculumDetail!J303:J309) &gt; 0), "x", "")</f>
        <v/>
      </c>
      <c r="K42" s="11" t="str">
        <f>IF((COUNTA(CurriculumDetail!K303:K309) &gt; 0), "x", "")</f>
        <v/>
      </c>
      <c r="L42" s="11" t="str">
        <f>IF((COUNTA(CurriculumDetail!L303:L309) &gt; 0), "x", "")</f>
        <v/>
      </c>
      <c r="M42" s="11" t="str">
        <f>IF((COUNTA(CurriculumDetail!M303:M309) &gt; 0), "x", "")</f>
        <v/>
      </c>
      <c r="N42" s="11" t="str">
        <f>IF((COUNTA(CurriculumDetail!N303:N309) &gt; 0), "x", "")</f>
        <v/>
      </c>
      <c r="O42" s="11" t="str">
        <f>IF((COUNTA(CurriculumDetail!O303:O309) &gt; 0), "x", "")</f>
        <v/>
      </c>
      <c r="P42" s="11" t="str">
        <f>IF((COUNTA(CurriculumDetail!P303:P309) &gt; 0), "x", "")</f>
        <v/>
      </c>
      <c r="Q42" s="11" t="str">
        <f>IF((COUNTA(CurriculumDetail!Q303:Q309) &gt; 0), "x", "")</f>
        <v/>
      </c>
      <c r="R42" s="11" t="str">
        <f>IF((COUNTA(CurriculumDetail!R303:R309) &gt; 0), "x", "")</f>
        <v/>
      </c>
      <c r="S42" s="11" t="str">
        <f>IF((COUNTA(CurriculumDetail!S303:S309) &gt; 0), "x", "")</f>
        <v/>
      </c>
      <c r="T42" s="11" t="str">
        <f>IF((COUNTA(CurriculumDetail!T303:T309) &gt; 0), "x", "")</f>
        <v/>
      </c>
      <c r="U42" s="11" t="str">
        <f>IF((COUNTA(CurriculumDetail!U303:U309) &gt; 0), "x", "")</f>
        <v/>
      </c>
      <c r="V42" s="11" t="str">
        <f>IF((COUNTA(CurriculumDetail!V303:V309) &gt; 0), "x", "")</f>
        <v/>
      </c>
      <c r="W42" s="11" t="str">
        <f>IF((COUNTA(CurriculumDetail!W303:W309) &gt; 0), "x", "")</f>
        <v/>
      </c>
      <c r="X42" s="11" t="str">
        <f>IF((COUNTA(CurriculumDetail!X303:X309) &gt; 0), "x", "")</f>
        <v/>
      </c>
      <c r="Y42" s="11" t="str">
        <f>IF((COUNTA(CurriculumDetail!Y303:Y309) &gt; 0), "x", "")</f>
        <v/>
      </c>
      <c r="Z42" s="11" t="str">
        <f>IF((COUNTA(CurriculumDetail!Z303:Z309) &gt; 0), "x", "")</f>
        <v/>
      </c>
      <c r="AA42" s="11" t="str">
        <f>IF((COUNTA(CurriculumDetail!AA303:AA309) &gt; 0), "x", "")</f>
        <v/>
      </c>
      <c r="AB42" s="11" t="str">
        <f>IF((COUNTA(CurriculumDetail!AB303:AB309) &gt; 0), "x", "")</f>
        <v/>
      </c>
      <c r="AC42" s="11" t="str">
        <f>IF((COUNTA(CurriculumDetail!AC303:AC309) &gt; 0), "x", "")</f>
        <v/>
      </c>
      <c r="AD42" s="11" t="str">
        <f>IF((COUNTA(CurriculumDetail!AD303:AD309) &gt; 0), "x", "")</f>
        <v/>
      </c>
      <c r="AE42" s="11" t="str">
        <f>IF((COUNTA(CurriculumDetail!AE303:AE309) &gt; 0), "x", "")</f>
        <v/>
      </c>
      <c r="AF42" s="11" t="str">
        <f>IF((COUNTA(CurriculumDetail!AF303:AF309) &gt; 0), "x", "")</f>
        <v/>
      </c>
      <c r="AG42" s="11" t="str">
        <f>IF((COUNTA(CurriculumDetail!AG303:AG309) &gt; 0), "x", "")</f>
        <v/>
      </c>
      <c r="AH42" s="11" t="str">
        <f>IF((COUNTA(CurriculumDetail!AH303:AH309) &gt; 0), "x", "")</f>
        <v/>
      </c>
      <c r="AI42" s="11" t="str">
        <f>IF((COUNTA(CurriculumDetail!AI303:AI309) &gt; 0), "x", "")</f>
        <v/>
      </c>
      <c r="AJ42" s="11" t="str">
        <f>IF((COUNTA(CurriculumDetail!AJ303:AJ309) &gt; 0), "x", "")</f>
        <v/>
      </c>
    </row>
    <row r="43" spans="1:36" x14ac:dyDescent="0.2">
      <c r="H43" s="11"/>
      <c r="I43" s="11"/>
      <c r="J43" s="11"/>
      <c r="K43" s="11"/>
      <c r="L43" s="11"/>
      <c r="M43" s="11"/>
      <c r="N43" s="11"/>
      <c r="O43" s="11"/>
      <c r="P43" s="11"/>
      <c r="Q43" s="11"/>
      <c r="R43" s="11"/>
      <c r="S43" s="11"/>
      <c r="T43" s="11"/>
      <c r="U43" s="11"/>
      <c r="V43" s="11"/>
      <c r="W43" s="11"/>
      <c r="X43" s="11"/>
      <c r="Y43" s="11"/>
      <c r="Z43" s="11"/>
      <c r="AA43" s="11"/>
      <c r="AB43" s="11"/>
      <c r="AC43" s="11"/>
      <c r="AD43" s="11"/>
      <c r="AE43" s="11"/>
      <c r="AF43" s="11"/>
      <c r="AG43" s="11"/>
      <c r="AH43" s="11"/>
      <c r="AI43" s="11"/>
      <c r="AJ43" s="11"/>
    </row>
    <row r="44" spans="1:36" x14ac:dyDescent="0.2">
      <c r="A44" t="s">
        <v>556</v>
      </c>
      <c r="B44" t="s">
        <v>214</v>
      </c>
      <c r="C44">
        <v>4</v>
      </c>
      <c r="D44">
        <v>0</v>
      </c>
      <c r="E44" t="b">
        <f>AND(OR(CurriculumDetail!F312&gt;0,CurriculumDetail!C312&lt;&gt;1),OR(CurriculumDetail!F313&gt;0,CurriculumDetail!C313&lt;&gt;1),OR(CurriculumDetail!F314&gt;0,CurriculumDetail!C314&lt;&gt;1),OR(CurriculumDetail!F315&gt;0,CurriculumDetail!C315&lt;&gt;1),OR(CurriculumDetail!F316&gt;0,CurriculumDetail!C316&lt;&gt;1))</f>
        <v>0</v>
      </c>
      <c r="F44" t="b">
        <f>AND(OR(CurriculumDetail!F312&gt;0,CurriculumDetail!C312&lt;&gt;2),OR(CurriculumDetail!F313&gt;0,CurriculumDetail!C313&lt;&gt;2),OR(CurriculumDetail!F314&gt;0,CurriculumDetail!C314&lt;&gt;2),OR(CurriculumDetail!F315&gt;0,CurriculumDetail!C315&lt;&gt;2),OR(CurriculumDetail!F316&gt;0,CurriculumDetail!C316&lt;&gt;2))</f>
        <v>1</v>
      </c>
      <c r="G44" t="str">
        <f>IF((COUNTA(CurriculumDetail!G311:G316) &gt; 0), "x", "")</f>
        <v/>
      </c>
      <c r="H44" s="11" t="str">
        <f>IF((COUNTA(CurriculumDetail!H311:H316) &gt; 0), "x", "")</f>
        <v/>
      </c>
      <c r="I44" s="11" t="str">
        <f>IF((COUNTA(CurriculumDetail!I311:I316) &gt; 0), "x", "")</f>
        <v/>
      </c>
      <c r="J44" s="11" t="str">
        <f>IF((COUNTA(CurriculumDetail!J311:J316) &gt; 0), "x", "")</f>
        <v/>
      </c>
      <c r="K44" s="11" t="str">
        <f>IF((COUNTA(CurriculumDetail!K311:K316) &gt; 0), "x", "")</f>
        <v/>
      </c>
      <c r="L44" s="11" t="str">
        <f>IF((COUNTA(CurriculumDetail!L311:L316) &gt; 0), "x", "")</f>
        <v/>
      </c>
      <c r="M44" s="11" t="str">
        <f>IF((COUNTA(CurriculumDetail!M311:M316) &gt; 0), "x", "")</f>
        <v/>
      </c>
      <c r="N44" s="11" t="str">
        <f>IF((COUNTA(CurriculumDetail!N311:N316) &gt; 0), "x", "")</f>
        <v/>
      </c>
      <c r="O44" s="11" t="str">
        <f>IF((COUNTA(CurriculumDetail!O311:O316) &gt; 0), "x", "")</f>
        <v/>
      </c>
      <c r="P44" s="11" t="str">
        <f>IF((COUNTA(CurriculumDetail!P311:P316) &gt; 0), "x", "")</f>
        <v/>
      </c>
      <c r="Q44" s="11" t="str">
        <f>IF((COUNTA(CurriculumDetail!Q311:Q316) &gt; 0), "x", "")</f>
        <v/>
      </c>
      <c r="R44" s="11" t="str">
        <f>IF((COUNTA(CurriculumDetail!R311:R316) &gt; 0), "x", "")</f>
        <v/>
      </c>
      <c r="S44" s="11" t="str">
        <f>IF((COUNTA(CurriculumDetail!S311:S316) &gt; 0), "x", "")</f>
        <v/>
      </c>
      <c r="T44" s="11" t="str">
        <f>IF((COUNTA(CurriculumDetail!T311:T316) &gt; 0), "x", "")</f>
        <v/>
      </c>
      <c r="U44" s="11" t="str">
        <f>IF((COUNTA(CurriculumDetail!U311:U316) &gt; 0), "x", "")</f>
        <v/>
      </c>
      <c r="V44" s="11" t="str">
        <f>IF((COUNTA(CurriculumDetail!V311:V316) &gt; 0), "x", "")</f>
        <v/>
      </c>
      <c r="W44" s="11" t="str">
        <f>IF((COUNTA(CurriculumDetail!W311:W316) &gt; 0), "x", "")</f>
        <v/>
      </c>
      <c r="X44" s="11" t="str">
        <f>IF((COUNTA(CurriculumDetail!X311:X316) &gt; 0), "x", "")</f>
        <v/>
      </c>
      <c r="Y44" s="11" t="str">
        <f>IF((COUNTA(CurriculumDetail!Y311:Y316) &gt; 0), "x", "")</f>
        <v/>
      </c>
      <c r="Z44" s="11" t="str">
        <f>IF((COUNTA(CurriculumDetail!Z311:Z316) &gt; 0), "x", "")</f>
        <v/>
      </c>
      <c r="AA44" s="11" t="str">
        <f>IF((COUNTA(CurriculumDetail!AA311:AA316) &gt; 0), "x", "")</f>
        <v/>
      </c>
      <c r="AB44" s="11" t="str">
        <f>IF((COUNTA(CurriculumDetail!AB311:AB316) &gt; 0), "x", "")</f>
        <v/>
      </c>
      <c r="AC44" s="11" t="str">
        <f>IF((COUNTA(CurriculumDetail!AC311:AC316) &gt; 0), "x", "")</f>
        <v/>
      </c>
      <c r="AD44" s="11" t="str">
        <f>IF((COUNTA(CurriculumDetail!AD311:AD316) &gt; 0), "x", "")</f>
        <v/>
      </c>
      <c r="AE44" s="11" t="str">
        <f>IF((COUNTA(CurriculumDetail!AE311:AE316) &gt; 0), "x", "")</f>
        <v/>
      </c>
      <c r="AF44" s="11" t="str">
        <f>IF((COUNTA(CurriculumDetail!AF311:AF316) &gt; 0), "x", "")</f>
        <v/>
      </c>
      <c r="AG44" s="11" t="str">
        <f>IF((COUNTA(CurriculumDetail!AG311:AG316) &gt; 0), "x", "")</f>
        <v/>
      </c>
      <c r="AH44" s="11" t="str">
        <f>IF((COUNTA(CurriculumDetail!AH311:AH316) &gt; 0), "x", "")</f>
        <v/>
      </c>
      <c r="AI44" s="11" t="str">
        <f>IF((COUNTA(CurriculumDetail!AI311:AI316) &gt; 0), "x", "")</f>
        <v/>
      </c>
      <c r="AJ44" s="11" t="str">
        <f>IF((COUNTA(CurriculumDetail!AJ311:AJ316) &gt; 0), "x", "")</f>
        <v/>
      </c>
    </row>
    <row r="45" spans="1:36" x14ac:dyDescent="0.2">
      <c r="A45" t="s">
        <v>556</v>
      </c>
      <c r="B45" t="s">
        <v>249</v>
      </c>
      <c r="C45">
        <v>0</v>
      </c>
      <c r="D45">
        <v>4</v>
      </c>
      <c r="E45" t="b">
        <f>AND(OR(CurriculumDetail!F319&gt;0,CurriculumDetail!C319&lt;&gt;1),OR(CurriculumDetail!F320&gt;0,CurriculumDetail!C320&lt;&gt;1),OR(CurriculumDetail!F321&gt;0,CurriculumDetail!C321&lt;&gt;1),OR(CurriculumDetail!F322&gt;0,CurriculumDetail!C322&lt;&gt;1))</f>
        <v>1</v>
      </c>
      <c r="F45" t="b">
        <f>AND(OR(CurriculumDetail!F319&gt;0,CurriculumDetail!C319&lt;&gt;2),OR(CurriculumDetail!F320&gt;0,CurriculumDetail!C320&lt;&gt;2),OR(CurriculumDetail!F321&gt;0,CurriculumDetail!C321&lt;&gt;2),OR(CurriculumDetail!F322&gt;0,CurriculumDetail!C322&lt;&gt;2))</f>
        <v>0</v>
      </c>
      <c r="G45" t="str">
        <f>IF((COUNTA(CurriculumDetail!G318:G322) &gt; 0), "x", "")</f>
        <v/>
      </c>
      <c r="H45" s="11" t="str">
        <f>IF((COUNTA(CurriculumDetail!H318:H322) &gt; 0), "x", "")</f>
        <v/>
      </c>
      <c r="I45" s="11" t="str">
        <f>IF((COUNTA(CurriculumDetail!I318:I322) &gt; 0), "x", "")</f>
        <v/>
      </c>
      <c r="J45" s="11" t="str">
        <f>IF((COUNTA(CurriculumDetail!J318:J322) &gt; 0), "x", "")</f>
        <v/>
      </c>
      <c r="K45" s="11" t="str">
        <f>IF((COUNTA(CurriculumDetail!K318:K322) &gt; 0), "x", "")</f>
        <v/>
      </c>
      <c r="L45" s="11" t="str">
        <f>IF((COUNTA(CurriculumDetail!L318:L322) &gt; 0), "x", "")</f>
        <v/>
      </c>
      <c r="M45" s="11" t="str">
        <f>IF((COUNTA(CurriculumDetail!M318:M322) &gt; 0), "x", "")</f>
        <v/>
      </c>
      <c r="N45" s="11" t="str">
        <f>IF((COUNTA(CurriculumDetail!N318:N322) &gt; 0), "x", "")</f>
        <v/>
      </c>
      <c r="O45" s="11" t="str">
        <f>IF((COUNTA(CurriculumDetail!O318:O322) &gt; 0), "x", "")</f>
        <v/>
      </c>
      <c r="P45" s="11" t="str">
        <f>IF((COUNTA(CurriculumDetail!P318:P322) &gt; 0), "x", "")</f>
        <v/>
      </c>
      <c r="Q45" s="11" t="str">
        <f>IF((COUNTA(CurriculumDetail!Q318:Q322) &gt; 0), "x", "")</f>
        <v/>
      </c>
      <c r="R45" s="11" t="str">
        <f>IF((COUNTA(CurriculumDetail!R318:R322) &gt; 0), "x", "")</f>
        <v/>
      </c>
      <c r="S45" s="11" t="str">
        <f>IF((COUNTA(CurriculumDetail!S318:S322) &gt; 0), "x", "")</f>
        <v/>
      </c>
      <c r="T45" s="11" t="str">
        <f>IF((COUNTA(CurriculumDetail!T318:T322) &gt; 0), "x", "")</f>
        <v/>
      </c>
      <c r="U45" s="11" t="str">
        <f>IF((COUNTA(CurriculumDetail!U318:U322) &gt; 0), "x", "")</f>
        <v/>
      </c>
      <c r="V45" s="11" t="str">
        <f>IF((COUNTA(CurriculumDetail!V318:V322) &gt; 0), "x", "")</f>
        <v/>
      </c>
      <c r="W45" s="11" t="str">
        <f>IF((COUNTA(CurriculumDetail!W318:W322) &gt; 0), "x", "")</f>
        <v/>
      </c>
      <c r="X45" s="11" t="str">
        <f>IF((COUNTA(CurriculumDetail!X318:X322) &gt; 0), "x", "")</f>
        <v/>
      </c>
      <c r="Y45" s="11" t="str">
        <f>IF((COUNTA(CurriculumDetail!Y318:Y322) &gt; 0), "x", "")</f>
        <v/>
      </c>
      <c r="Z45" s="11" t="str">
        <f>IF((COUNTA(CurriculumDetail!Z318:Z322) &gt; 0), "x", "")</f>
        <v/>
      </c>
      <c r="AA45" s="11" t="str">
        <f>IF((COUNTA(CurriculumDetail!AA318:AA322) &gt; 0), "x", "")</f>
        <v/>
      </c>
      <c r="AB45" s="11" t="str">
        <f>IF((COUNTA(CurriculumDetail!AB318:AB322) &gt; 0), "x", "")</f>
        <v/>
      </c>
      <c r="AC45" s="11" t="str">
        <f>IF((COUNTA(CurriculumDetail!AC318:AC322) &gt; 0), "x", "")</f>
        <v/>
      </c>
      <c r="AD45" s="11" t="str">
        <f>IF((COUNTA(CurriculumDetail!AD318:AD322) &gt; 0), "x", "")</f>
        <v/>
      </c>
      <c r="AE45" s="11" t="str">
        <f>IF((COUNTA(CurriculumDetail!AE318:AE322) &gt; 0), "x", "")</f>
        <v/>
      </c>
      <c r="AF45" s="11" t="str">
        <f>IF((COUNTA(CurriculumDetail!AF318:AF322) &gt; 0), "x", "")</f>
        <v/>
      </c>
      <c r="AG45" s="11" t="str">
        <f>IF((COUNTA(CurriculumDetail!AG318:AG322) &gt; 0), "x", "")</f>
        <v/>
      </c>
      <c r="AH45" s="11" t="str">
        <f>IF((COUNTA(CurriculumDetail!AH318:AH322) &gt; 0), "x", "")</f>
        <v/>
      </c>
      <c r="AI45" s="11" t="str">
        <f>IF((COUNTA(CurriculumDetail!AI318:AI322) &gt; 0), "x", "")</f>
        <v/>
      </c>
      <c r="AJ45" s="11" t="str">
        <f>IF((COUNTA(CurriculumDetail!AJ318:AJ322) &gt; 0), "x", "")</f>
        <v/>
      </c>
    </row>
    <row r="46" spans="1:36" x14ac:dyDescent="0.2">
      <c r="A46" t="s">
        <v>556</v>
      </c>
      <c r="B46" t="s">
        <v>104</v>
      </c>
      <c r="C46">
        <v>0</v>
      </c>
      <c r="D46">
        <v>0</v>
      </c>
      <c r="E46" t="b">
        <f>AND(OR(CurriculumDetail!F325&gt;0,CurriculumDetail!C325&lt;&gt;1),OR(CurriculumDetail!F326&gt;0,CurriculumDetail!C326&lt;&gt;1),OR(CurriculumDetail!F327&gt;0,CurriculumDetail!C327&lt;&gt;1),OR(CurriculumDetail!F328&gt;0,CurriculumDetail!C328&lt;&gt;1))</f>
        <v>1</v>
      </c>
      <c r="F46" t="b">
        <f>AND(OR(CurriculumDetail!F325&gt;0,CurriculumDetail!C325&lt;&gt;2),OR(CurriculumDetail!F326&gt;0,CurriculumDetail!C326&lt;&gt;2),OR(CurriculumDetail!F327&gt;0,CurriculumDetail!C327&lt;&gt;2),OR(CurriculumDetail!F328&gt;0,CurriculumDetail!C328&lt;&gt;2))</f>
        <v>1</v>
      </c>
      <c r="G46" t="str">
        <f>IF((COUNTA(CurriculumDetail!G324:G328) &gt; 0), "x", "")</f>
        <v/>
      </c>
      <c r="H46" s="11" t="str">
        <f>IF((COUNTA(CurriculumDetail!H324:H328) &gt; 0), "x", "")</f>
        <v/>
      </c>
      <c r="I46" s="11" t="str">
        <f>IF((COUNTA(CurriculumDetail!I324:I328) &gt; 0), "x", "")</f>
        <v/>
      </c>
      <c r="J46" s="11" t="str">
        <f>IF((COUNTA(CurriculumDetail!J324:J328) &gt; 0), "x", "")</f>
        <v/>
      </c>
      <c r="K46" s="11" t="str">
        <f>IF((COUNTA(CurriculumDetail!K324:K328) &gt; 0), "x", "")</f>
        <v/>
      </c>
      <c r="L46" s="11" t="str">
        <f>IF((COUNTA(CurriculumDetail!L324:L328) &gt; 0), "x", "")</f>
        <v/>
      </c>
      <c r="M46" s="11" t="str">
        <f>IF((COUNTA(CurriculumDetail!M324:M328) &gt; 0), "x", "")</f>
        <v/>
      </c>
      <c r="N46" s="11" t="str">
        <f>IF((COUNTA(CurriculumDetail!N324:N328) &gt; 0), "x", "")</f>
        <v/>
      </c>
      <c r="O46" s="11" t="str">
        <f>IF((COUNTA(CurriculumDetail!O324:O328) &gt; 0), "x", "")</f>
        <v/>
      </c>
      <c r="P46" s="11" t="str">
        <f>IF((COUNTA(CurriculumDetail!P324:P328) &gt; 0), "x", "")</f>
        <v/>
      </c>
      <c r="Q46" s="11" t="str">
        <f>IF((COUNTA(CurriculumDetail!Q324:Q328) &gt; 0), "x", "")</f>
        <v/>
      </c>
      <c r="R46" s="11" t="str">
        <f>IF((COUNTA(CurriculumDetail!R324:R328) &gt; 0), "x", "")</f>
        <v/>
      </c>
      <c r="S46" s="11" t="str">
        <f>IF((COUNTA(CurriculumDetail!S324:S328) &gt; 0), "x", "")</f>
        <v/>
      </c>
      <c r="T46" s="11" t="str">
        <f>IF((COUNTA(CurriculumDetail!T324:T328) &gt; 0), "x", "")</f>
        <v/>
      </c>
      <c r="U46" s="11" t="str">
        <f>IF((COUNTA(CurriculumDetail!U324:U328) &gt; 0), "x", "")</f>
        <v/>
      </c>
      <c r="V46" s="11" t="str">
        <f>IF((COUNTA(CurriculumDetail!V324:V328) &gt; 0), "x", "")</f>
        <v/>
      </c>
      <c r="W46" s="11" t="str">
        <f>IF((COUNTA(CurriculumDetail!W324:W328) &gt; 0), "x", "")</f>
        <v/>
      </c>
      <c r="X46" s="11" t="str">
        <f>IF((COUNTA(CurriculumDetail!X324:X328) &gt; 0), "x", "")</f>
        <v/>
      </c>
      <c r="Y46" s="11" t="str">
        <f>IF((COUNTA(CurriculumDetail!Y324:Y328) &gt; 0), "x", "")</f>
        <v/>
      </c>
      <c r="Z46" s="11" t="str">
        <f>IF((COUNTA(CurriculumDetail!Z324:Z328) &gt; 0), "x", "")</f>
        <v/>
      </c>
      <c r="AA46" s="11" t="str">
        <f>IF((COUNTA(CurriculumDetail!AA324:AA328) &gt; 0), "x", "")</f>
        <v/>
      </c>
      <c r="AB46" s="11" t="str">
        <f>IF((COUNTA(CurriculumDetail!AB324:AB328) &gt; 0), "x", "")</f>
        <v/>
      </c>
      <c r="AC46" s="11" t="str">
        <f>IF((COUNTA(CurriculumDetail!AC324:AC328) &gt; 0), "x", "")</f>
        <v/>
      </c>
      <c r="AD46" s="11" t="str">
        <f>IF((COUNTA(CurriculumDetail!AD324:AD328) &gt; 0), "x", "")</f>
        <v/>
      </c>
      <c r="AE46" s="11" t="str">
        <f>IF((COUNTA(CurriculumDetail!AE324:AE328) &gt; 0), "x", "")</f>
        <v/>
      </c>
      <c r="AF46" s="11" t="str">
        <f>IF((COUNTA(CurriculumDetail!AF324:AF328) &gt; 0), "x", "")</f>
        <v/>
      </c>
      <c r="AG46" s="11" t="str">
        <f>IF((COUNTA(CurriculumDetail!AG324:AG328) &gt; 0), "x", "")</f>
        <v/>
      </c>
      <c r="AH46" s="11" t="str">
        <f>IF((COUNTA(CurriculumDetail!AH324:AH328) &gt; 0), "x", "")</f>
        <v/>
      </c>
      <c r="AI46" s="11" t="str">
        <f>IF((COUNTA(CurriculumDetail!AI324:AI328) &gt; 0), "x", "")</f>
        <v/>
      </c>
      <c r="AJ46" s="11" t="str">
        <f>IF((COUNTA(CurriculumDetail!AJ324:AJ328) &gt; 0), "x", "")</f>
        <v/>
      </c>
    </row>
    <row r="47" spans="1:36" x14ac:dyDescent="0.2">
      <c r="A47" t="s">
        <v>556</v>
      </c>
      <c r="B47" t="s">
        <v>35</v>
      </c>
      <c r="C47">
        <v>0</v>
      </c>
      <c r="D47">
        <v>0</v>
      </c>
      <c r="E47" t="b">
        <f>AND(OR(CurriculumDetail!F331&gt;0,CurriculumDetail!C331&lt;&gt;1),OR(CurriculumDetail!F332&gt;0,CurriculumDetail!C332&lt;&gt;1),OR(CurriculumDetail!F333&gt;0,CurriculumDetail!C333&lt;&gt;1),OR(CurriculumDetail!F334&gt;0,CurriculumDetail!C334&lt;&gt;1),OR(CurriculumDetail!F335&gt;0,CurriculumDetail!C335&lt;&gt;1))</f>
        <v>1</v>
      </c>
      <c r="F47" t="b">
        <f>AND(OR(CurriculumDetail!F331&gt;0,CurriculumDetail!C331&lt;&gt;2),OR(CurriculumDetail!F332&gt;0,CurriculumDetail!C332&lt;&gt;2),OR(CurriculumDetail!F333&gt;0,CurriculumDetail!C333&lt;&gt;2),OR(CurriculumDetail!F334&gt;0,CurriculumDetail!C334&lt;&gt;2),OR(CurriculumDetail!F335&gt;0,CurriculumDetail!C335&lt;&gt;2))</f>
        <v>1</v>
      </c>
      <c r="G47" t="str">
        <f>IF((COUNTA(CurriculumDetail!G330:G335) &gt; 0), "x", "")</f>
        <v/>
      </c>
      <c r="H47" s="11" t="str">
        <f>IF((COUNTA(CurriculumDetail!H330:H335) &gt; 0), "x", "")</f>
        <v/>
      </c>
      <c r="I47" s="11" t="str">
        <f>IF((COUNTA(CurriculumDetail!I330:I335) &gt; 0), "x", "")</f>
        <v/>
      </c>
      <c r="J47" s="11" t="str">
        <f>IF((COUNTA(CurriculumDetail!J330:J335) &gt; 0), "x", "")</f>
        <v/>
      </c>
      <c r="K47" s="11" t="str">
        <f>IF((COUNTA(CurriculumDetail!K330:K335) &gt; 0), "x", "")</f>
        <v/>
      </c>
      <c r="L47" s="11" t="str">
        <f>IF((COUNTA(CurriculumDetail!L330:L335) &gt; 0), "x", "")</f>
        <v/>
      </c>
      <c r="M47" s="11" t="str">
        <f>IF((COUNTA(CurriculumDetail!M330:M335) &gt; 0), "x", "")</f>
        <v/>
      </c>
      <c r="N47" s="11" t="str">
        <f>IF((COUNTA(CurriculumDetail!N330:N335) &gt; 0), "x", "")</f>
        <v/>
      </c>
      <c r="O47" s="11" t="str">
        <f>IF((COUNTA(CurriculumDetail!O330:O335) &gt; 0), "x", "")</f>
        <v/>
      </c>
      <c r="P47" s="11" t="str">
        <f>IF((COUNTA(CurriculumDetail!P330:P335) &gt; 0), "x", "")</f>
        <v/>
      </c>
      <c r="Q47" s="11" t="str">
        <f>IF((COUNTA(CurriculumDetail!Q330:Q335) &gt; 0), "x", "")</f>
        <v/>
      </c>
      <c r="R47" s="11" t="str">
        <f>IF((COUNTA(CurriculumDetail!R330:R335) &gt; 0), "x", "")</f>
        <v/>
      </c>
      <c r="S47" s="11" t="str">
        <f>IF((COUNTA(CurriculumDetail!S330:S335) &gt; 0), "x", "")</f>
        <v/>
      </c>
      <c r="T47" s="11" t="str">
        <f>IF((COUNTA(CurriculumDetail!T330:T335) &gt; 0), "x", "")</f>
        <v/>
      </c>
      <c r="U47" s="11" t="str">
        <f>IF((COUNTA(CurriculumDetail!U330:U335) &gt; 0), "x", "")</f>
        <v/>
      </c>
      <c r="V47" s="11" t="str">
        <f>IF((COUNTA(CurriculumDetail!V330:V335) &gt; 0), "x", "")</f>
        <v/>
      </c>
      <c r="W47" s="11" t="str">
        <f>IF((COUNTA(CurriculumDetail!W330:W335) &gt; 0), "x", "")</f>
        <v/>
      </c>
      <c r="X47" s="11" t="str">
        <f>IF((COUNTA(CurriculumDetail!X330:X335) &gt; 0), "x", "")</f>
        <v/>
      </c>
      <c r="Y47" s="11" t="str">
        <f>IF((COUNTA(CurriculumDetail!Y330:Y335) &gt; 0), "x", "")</f>
        <v/>
      </c>
      <c r="Z47" s="11" t="str">
        <f>IF((COUNTA(CurriculumDetail!Z330:Z335) &gt; 0), "x", "")</f>
        <v/>
      </c>
      <c r="AA47" s="11" t="str">
        <f>IF((COUNTA(CurriculumDetail!AA330:AA335) &gt; 0), "x", "")</f>
        <v/>
      </c>
      <c r="AB47" s="11" t="str">
        <f>IF((COUNTA(CurriculumDetail!AB330:AB335) &gt; 0), "x", "")</f>
        <v/>
      </c>
      <c r="AC47" s="11" t="str">
        <f>IF((COUNTA(CurriculumDetail!AC330:AC335) &gt; 0), "x", "")</f>
        <v/>
      </c>
      <c r="AD47" s="11" t="str">
        <f>IF((COUNTA(CurriculumDetail!AD330:AD335) &gt; 0), "x", "")</f>
        <v/>
      </c>
      <c r="AE47" s="11" t="str">
        <f>IF((COUNTA(CurriculumDetail!AE330:AE335) &gt; 0), "x", "")</f>
        <v/>
      </c>
      <c r="AF47" s="11" t="str">
        <f>IF((COUNTA(CurriculumDetail!AF330:AF335) &gt; 0), "x", "")</f>
        <v/>
      </c>
      <c r="AG47" s="11" t="str">
        <f>IF((COUNTA(CurriculumDetail!AG330:AG335) &gt; 0), "x", "")</f>
        <v/>
      </c>
      <c r="AH47" s="11" t="str">
        <f>IF((COUNTA(CurriculumDetail!AH330:AH335) &gt; 0), "x", "")</f>
        <v/>
      </c>
      <c r="AI47" s="11" t="str">
        <f>IF((COUNTA(CurriculumDetail!AI330:AI335) &gt; 0), "x", "")</f>
        <v/>
      </c>
      <c r="AJ47" s="11" t="str">
        <f>IF((COUNTA(CurriculumDetail!AJ330:AJ335) &gt; 0), "x", "")</f>
        <v/>
      </c>
    </row>
    <row r="48" spans="1:36" x14ac:dyDescent="0.2">
      <c r="A48" t="s">
        <v>556</v>
      </c>
      <c r="B48" t="s">
        <v>573</v>
      </c>
      <c r="C48">
        <v>0</v>
      </c>
      <c r="D48">
        <v>0</v>
      </c>
      <c r="E48" t="b">
        <f>AND(OR(CurriculumDetail!F338&gt;0,CurriculumDetail!C338&lt;&gt;1),OR(CurriculumDetail!F339&gt;0,CurriculumDetail!C339&lt;&gt;1),OR(CurriculumDetail!F340&gt;0,CurriculumDetail!C340&lt;&gt;1))</f>
        <v>1</v>
      </c>
      <c r="F48" t="b">
        <f>AND(OR(CurriculumDetail!F338&gt;0,CurriculumDetail!C338&lt;&gt;2),OR(CurriculumDetail!F339&gt;0,CurriculumDetail!C339&lt;&gt;2),OR(CurriculumDetail!F340&gt;0,CurriculumDetail!C340&lt;&gt;2))</f>
        <v>1</v>
      </c>
      <c r="G48" t="str">
        <f>IF((COUNTA(CurriculumDetail!G337:G340) &gt; 0), "x", "")</f>
        <v/>
      </c>
      <c r="H48" s="11" t="str">
        <f>IF((COUNTA(CurriculumDetail!H337:H340) &gt; 0), "x", "")</f>
        <v/>
      </c>
      <c r="I48" s="11" t="str">
        <f>IF((COUNTA(CurriculumDetail!I337:I340) &gt; 0), "x", "")</f>
        <v/>
      </c>
      <c r="J48" s="11" t="str">
        <f>IF((COUNTA(CurriculumDetail!J337:J340) &gt; 0), "x", "")</f>
        <v/>
      </c>
      <c r="K48" s="11" t="str">
        <f>IF((COUNTA(CurriculumDetail!K337:K340) &gt; 0), "x", "")</f>
        <v/>
      </c>
      <c r="L48" s="11" t="str">
        <f>IF((COUNTA(CurriculumDetail!L337:L340) &gt; 0), "x", "")</f>
        <v/>
      </c>
      <c r="M48" s="11" t="str">
        <f>IF((COUNTA(CurriculumDetail!M337:M340) &gt; 0), "x", "")</f>
        <v/>
      </c>
      <c r="N48" s="11" t="str">
        <f>IF((COUNTA(CurriculumDetail!N337:N340) &gt; 0), "x", "")</f>
        <v/>
      </c>
      <c r="O48" s="11" t="str">
        <f>IF((COUNTA(CurriculumDetail!O337:O340) &gt; 0), "x", "")</f>
        <v/>
      </c>
      <c r="P48" s="11" t="str">
        <f>IF((COUNTA(CurriculumDetail!P337:P340) &gt; 0), "x", "")</f>
        <v/>
      </c>
      <c r="Q48" s="11" t="str">
        <f>IF((COUNTA(CurriculumDetail!Q337:Q340) &gt; 0), "x", "")</f>
        <v/>
      </c>
      <c r="R48" s="11" t="str">
        <f>IF((COUNTA(CurriculumDetail!R337:R340) &gt; 0), "x", "")</f>
        <v/>
      </c>
      <c r="S48" s="11" t="str">
        <f>IF((COUNTA(CurriculumDetail!S337:S340) &gt; 0), "x", "")</f>
        <v/>
      </c>
      <c r="T48" s="11" t="str">
        <f>IF((COUNTA(CurriculumDetail!T337:T340) &gt; 0), "x", "")</f>
        <v/>
      </c>
      <c r="U48" s="11" t="str">
        <f>IF((COUNTA(CurriculumDetail!U337:U340) &gt; 0), "x", "")</f>
        <v/>
      </c>
      <c r="V48" s="11" t="str">
        <f>IF((COUNTA(CurriculumDetail!V337:V340) &gt; 0), "x", "")</f>
        <v/>
      </c>
      <c r="W48" s="11" t="str">
        <f>IF((COUNTA(CurriculumDetail!W337:W340) &gt; 0), "x", "")</f>
        <v/>
      </c>
      <c r="X48" s="11" t="str">
        <f>IF((COUNTA(CurriculumDetail!X337:X340) &gt; 0), "x", "")</f>
        <v/>
      </c>
      <c r="Y48" s="11" t="str">
        <f>IF((COUNTA(CurriculumDetail!Y337:Y340) &gt; 0), "x", "")</f>
        <v/>
      </c>
      <c r="Z48" s="11" t="str">
        <f>IF((COUNTA(CurriculumDetail!Z337:Z340) &gt; 0), "x", "")</f>
        <v/>
      </c>
      <c r="AA48" s="11" t="str">
        <f>IF((COUNTA(CurriculumDetail!AA337:AA340) &gt; 0), "x", "")</f>
        <v/>
      </c>
      <c r="AB48" s="11" t="str">
        <f>IF((COUNTA(CurriculumDetail!AB337:AB340) &gt; 0), "x", "")</f>
        <v/>
      </c>
      <c r="AC48" s="11" t="str">
        <f>IF((COUNTA(CurriculumDetail!AC337:AC340) &gt; 0), "x", "")</f>
        <v/>
      </c>
      <c r="AD48" s="11" t="str">
        <f>IF((COUNTA(CurriculumDetail!AD337:AD340) &gt; 0), "x", "")</f>
        <v/>
      </c>
      <c r="AE48" s="11" t="str">
        <f>IF((COUNTA(CurriculumDetail!AE337:AE340) &gt; 0), "x", "")</f>
        <v/>
      </c>
      <c r="AF48" s="11" t="str">
        <f>IF((COUNTA(CurriculumDetail!AF337:AF340) &gt; 0), "x", "")</f>
        <v/>
      </c>
      <c r="AG48" s="11" t="str">
        <f>IF((COUNTA(CurriculumDetail!AG337:AG340) &gt; 0), "x", "")</f>
        <v/>
      </c>
      <c r="AH48" s="11" t="str">
        <f>IF((COUNTA(CurriculumDetail!AH337:AH340) &gt; 0), "x", "")</f>
        <v/>
      </c>
      <c r="AI48" s="11" t="str">
        <f>IF((COUNTA(CurriculumDetail!AI337:AI340) &gt; 0), "x", "")</f>
        <v/>
      </c>
      <c r="AJ48" s="11" t="str">
        <f>IF((COUNTA(CurriculumDetail!AJ337:AJ340) &gt; 0), "x", "")</f>
        <v/>
      </c>
    </row>
    <row r="49" spans="1:36" x14ac:dyDescent="0.2">
      <c r="A49" t="s">
        <v>556</v>
      </c>
      <c r="B49" t="s">
        <v>166</v>
      </c>
      <c r="C49">
        <v>0</v>
      </c>
      <c r="D49">
        <v>0</v>
      </c>
      <c r="E49" t="b">
        <f>AND(OR(CurriculumDetail!F343&gt;0,CurriculumDetail!C343&lt;&gt;1),OR(CurriculumDetail!F344&gt;0,CurriculumDetail!C344&lt;&gt;1),OR(CurriculumDetail!F345&gt;0,CurriculumDetail!C345&lt;&gt;1),OR(CurriculumDetail!F346&gt;0,CurriculumDetail!C346&lt;&gt;1))</f>
        <v>1</v>
      </c>
      <c r="F49" t="b">
        <f>AND(OR(CurriculumDetail!F343&gt;0,CurriculumDetail!C343&lt;&gt;2),OR(CurriculumDetail!F344&gt;0,CurriculumDetail!C344&lt;&gt;2),OR(CurriculumDetail!F345&gt;0,CurriculumDetail!C345&lt;&gt;2),OR(CurriculumDetail!F346&gt;0,CurriculumDetail!C346&lt;&gt;2))</f>
        <v>1</v>
      </c>
      <c r="G49" t="str">
        <f>IF((COUNTA(CurriculumDetail!G342:G346) &gt; 0), "x", "")</f>
        <v/>
      </c>
      <c r="H49" s="11" t="str">
        <f>IF((COUNTA(CurriculumDetail!H342:H346) &gt; 0), "x", "")</f>
        <v/>
      </c>
      <c r="I49" s="11" t="str">
        <f>IF((COUNTA(CurriculumDetail!I342:I346) &gt; 0), "x", "")</f>
        <v/>
      </c>
      <c r="J49" s="11" t="str">
        <f>IF((COUNTA(CurriculumDetail!J342:J346) &gt; 0), "x", "")</f>
        <v/>
      </c>
      <c r="K49" s="11" t="str">
        <f>IF((COUNTA(CurriculumDetail!K342:K346) &gt; 0), "x", "")</f>
        <v/>
      </c>
      <c r="L49" s="11" t="str">
        <f>IF((COUNTA(CurriculumDetail!L342:L346) &gt; 0), "x", "")</f>
        <v/>
      </c>
      <c r="M49" s="11" t="str">
        <f>IF((COUNTA(CurriculumDetail!M342:M346) &gt; 0), "x", "")</f>
        <v/>
      </c>
      <c r="N49" s="11" t="str">
        <f>IF((COUNTA(CurriculumDetail!N342:N346) &gt; 0), "x", "")</f>
        <v/>
      </c>
      <c r="O49" s="11" t="str">
        <f>IF((COUNTA(CurriculumDetail!O342:O346) &gt; 0), "x", "")</f>
        <v/>
      </c>
      <c r="P49" s="11" t="str">
        <f>IF((COUNTA(CurriculumDetail!P342:P346) &gt; 0), "x", "")</f>
        <v/>
      </c>
      <c r="Q49" s="11" t="str">
        <f>IF((COUNTA(CurriculumDetail!Q342:Q346) &gt; 0), "x", "")</f>
        <v/>
      </c>
      <c r="R49" s="11" t="str">
        <f>IF((COUNTA(CurriculumDetail!R342:R346) &gt; 0), "x", "")</f>
        <v/>
      </c>
      <c r="S49" s="11" t="str">
        <f>IF((COUNTA(CurriculumDetail!S342:S346) &gt; 0), "x", "")</f>
        <v/>
      </c>
      <c r="T49" s="11" t="str">
        <f>IF((COUNTA(CurriculumDetail!T342:T346) &gt; 0), "x", "")</f>
        <v/>
      </c>
      <c r="U49" s="11" t="str">
        <f>IF((COUNTA(CurriculumDetail!U342:U346) &gt; 0), "x", "")</f>
        <v/>
      </c>
      <c r="V49" s="11" t="str">
        <f>IF((COUNTA(CurriculumDetail!V342:V346) &gt; 0), "x", "")</f>
        <v/>
      </c>
      <c r="W49" s="11" t="str">
        <f>IF((COUNTA(CurriculumDetail!W342:W346) &gt; 0), "x", "")</f>
        <v/>
      </c>
      <c r="X49" s="11" t="str">
        <f>IF((COUNTA(CurriculumDetail!X342:X346) &gt; 0), "x", "")</f>
        <v/>
      </c>
      <c r="Y49" s="11" t="str">
        <f>IF((COUNTA(CurriculumDetail!Y342:Y346) &gt; 0), "x", "")</f>
        <v/>
      </c>
      <c r="Z49" s="11" t="str">
        <f>IF((COUNTA(CurriculumDetail!Z342:Z346) &gt; 0), "x", "")</f>
        <v/>
      </c>
      <c r="AA49" s="11" t="str">
        <f>IF((COUNTA(CurriculumDetail!AA342:AA346) &gt; 0), "x", "")</f>
        <v/>
      </c>
      <c r="AB49" s="11" t="str">
        <f>IF((COUNTA(CurriculumDetail!AB342:AB346) &gt; 0), "x", "")</f>
        <v/>
      </c>
      <c r="AC49" s="11" t="str">
        <f>IF((COUNTA(CurriculumDetail!AC342:AC346) &gt; 0), "x", "")</f>
        <v/>
      </c>
      <c r="AD49" s="11" t="str">
        <f>IF((COUNTA(CurriculumDetail!AD342:AD346) &gt; 0), "x", "")</f>
        <v/>
      </c>
      <c r="AE49" s="11" t="str">
        <f>IF((COUNTA(CurriculumDetail!AE342:AE346) &gt; 0), "x", "")</f>
        <v/>
      </c>
      <c r="AF49" s="11" t="str">
        <f>IF((COUNTA(CurriculumDetail!AF342:AF346) &gt; 0), "x", "")</f>
        <v/>
      </c>
      <c r="AG49" s="11" t="str">
        <f>IF((COUNTA(CurriculumDetail!AG342:AG346) &gt; 0), "x", "")</f>
        <v/>
      </c>
      <c r="AH49" s="11" t="str">
        <f>IF((COUNTA(CurriculumDetail!AH342:AH346) &gt; 0), "x", "")</f>
        <v/>
      </c>
      <c r="AI49" s="11" t="str">
        <f>IF((COUNTA(CurriculumDetail!AI342:AI346) &gt; 0), "x", "")</f>
        <v/>
      </c>
      <c r="AJ49" s="11" t="str">
        <f>IF((COUNTA(CurriculumDetail!AJ342:AJ346) &gt; 0), "x", "")</f>
        <v/>
      </c>
    </row>
    <row r="50" spans="1:36" x14ac:dyDescent="0.2">
      <c r="A50" t="s">
        <v>556</v>
      </c>
      <c r="B50" t="s">
        <v>265</v>
      </c>
      <c r="C50">
        <v>0</v>
      </c>
      <c r="D50">
        <v>0</v>
      </c>
      <c r="E50" t="b">
        <f>AND(OR(CurriculumDetail!F349&gt;0,CurriculumDetail!C349&lt;&gt;1),OR(CurriculumDetail!F350&gt;0,CurriculumDetail!C350&lt;&gt;1),OR(CurriculumDetail!F351&gt;0,CurriculumDetail!C351&lt;&gt;1),OR(CurriculumDetail!F352&gt;0,CurriculumDetail!C352&lt;&gt;1))</f>
        <v>1</v>
      </c>
      <c r="F50" t="b">
        <f>AND(OR(CurriculumDetail!F349&gt;0,CurriculumDetail!C349&lt;&gt;2),OR(CurriculumDetail!F350&gt;0,CurriculumDetail!C350&lt;&gt;2),OR(CurriculumDetail!F351&gt;0,CurriculumDetail!C351&lt;&gt;2),OR(CurriculumDetail!F352&gt;0,CurriculumDetail!C352&lt;&gt;2))</f>
        <v>1</v>
      </c>
      <c r="G50" t="str">
        <f>IF((COUNTA(CurriculumDetail!G348:G352) &gt; 0), "x", "")</f>
        <v/>
      </c>
      <c r="H50" s="11" t="str">
        <f>IF((COUNTA(CurriculumDetail!H348:H352) &gt; 0), "x", "")</f>
        <v/>
      </c>
      <c r="I50" s="11" t="str">
        <f>IF((COUNTA(CurriculumDetail!I348:I352) &gt; 0), "x", "")</f>
        <v/>
      </c>
      <c r="J50" s="11" t="str">
        <f>IF((COUNTA(CurriculumDetail!J348:J352) &gt; 0), "x", "")</f>
        <v/>
      </c>
      <c r="K50" s="11" t="str">
        <f>IF((COUNTA(CurriculumDetail!K348:K352) &gt; 0), "x", "")</f>
        <v/>
      </c>
      <c r="L50" s="11" t="str">
        <f>IF((COUNTA(CurriculumDetail!L348:L352) &gt; 0), "x", "")</f>
        <v/>
      </c>
      <c r="M50" s="11" t="str">
        <f>IF((COUNTA(CurriculumDetail!M348:M352) &gt; 0), "x", "")</f>
        <v/>
      </c>
      <c r="N50" s="11" t="str">
        <f>IF((COUNTA(CurriculumDetail!N348:N352) &gt; 0), "x", "")</f>
        <v/>
      </c>
      <c r="O50" s="11" t="str">
        <f>IF((COUNTA(CurriculumDetail!O348:O352) &gt; 0), "x", "")</f>
        <v/>
      </c>
      <c r="P50" s="11" t="str">
        <f>IF((COUNTA(CurriculumDetail!P348:P352) &gt; 0), "x", "")</f>
        <v/>
      </c>
      <c r="Q50" s="11" t="str">
        <f>IF((COUNTA(CurriculumDetail!Q348:Q352) &gt; 0), "x", "")</f>
        <v/>
      </c>
      <c r="R50" s="11" t="str">
        <f>IF((COUNTA(CurriculumDetail!R348:R352) &gt; 0), "x", "")</f>
        <v/>
      </c>
      <c r="S50" s="11" t="str">
        <f>IF((COUNTA(CurriculumDetail!S348:S352) &gt; 0), "x", "")</f>
        <v/>
      </c>
      <c r="T50" s="11" t="str">
        <f>IF((COUNTA(CurriculumDetail!T348:T352) &gt; 0), "x", "")</f>
        <v/>
      </c>
      <c r="U50" s="11" t="str">
        <f>IF((COUNTA(CurriculumDetail!U348:U352) &gt; 0), "x", "")</f>
        <v/>
      </c>
      <c r="V50" s="11" t="str">
        <f>IF((COUNTA(CurriculumDetail!V348:V352) &gt; 0), "x", "")</f>
        <v/>
      </c>
      <c r="W50" s="11" t="str">
        <f>IF((COUNTA(CurriculumDetail!W348:W352) &gt; 0), "x", "")</f>
        <v/>
      </c>
      <c r="X50" s="11" t="str">
        <f>IF((COUNTA(CurriculumDetail!X348:X352) &gt; 0), "x", "")</f>
        <v/>
      </c>
      <c r="Y50" s="11" t="str">
        <f>IF((COUNTA(CurriculumDetail!Y348:Y352) &gt; 0), "x", "")</f>
        <v/>
      </c>
      <c r="Z50" s="11" t="str">
        <f>IF((COUNTA(CurriculumDetail!Z348:Z352) &gt; 0), "x", "")</f>
        <v/>
      </c>
      <c r="AA50" s="11" t="str">
        <f>IF((COUNTA(CurriculumDetail!AA348:AA352) &gt; 0), "x", "")</f>
        <v/>
      </c>
      <c r="AB50" s="11" t="str">
        <f>IF((COUNTA(CurriculumDetail!AB348:AB352) &gt; 0), "x", "")</f>
        <v/>
      </c>
      <c r="AC50" s="11" t="str">
        <f>IF((COUNTA(CurriculumDetail!AC348:AC352) &gt; 0), "x", "")</f>
        <v/>
      </c>
      <c r="AD50" s="11" t="str">
        <f>IF((COUNTA(CurriculumDetail!AD348:AD352) &gt; 0), "x", "")</f>
        <v/>
      </c>
      <c r="AE50" s="11" t="str">
        <f>IF((COUNTA(CurriculumDetail!AE348:AE352) &gt; 0), "x", "")</f>
        <v/>
      </c>
      <c r="AF50" s="11" t="str">
        <f>IF((COUNTA(CurriculumDetail!AF348:AF352) &gt; 0), "x", "")</f>
        <v/>
      </c>
      <c r="AG50" s="11" t="str">
        <f>IF((COUNTA(CurriculumDetail!AG348:AG352) &gt; 0), "x", "")</f>
        <v/>
      </c>
      <c r="AH50" s="11" t="str">
        <f>IF((COUNTA(CurriculumDetail!AH348:AH352) &gt; 0), "x", "")</f>
        <v/>
      </c>
      <c r="AI50" s="11" t="str">
        <f>IF((COUNTA(CurriculumDetail!AI348:AI352) &gt; 0), "x", "")</f>
        <v/>
      </c>
      <c r="AJ50" s="11" t="str">
        <f>IF((COUNTA(CurriculumDetail!AJ348:AJ352) &gt; 0), "x", "")</f>
        <v/>
      </c>
    </row>
    <row r="51" spans="1:36" x14ac:dyDescent="0.2">
      <c r="A51" t="s">
        <v>556</v>
      </c>
      <c r="B51" t="s">
        <v>291</v>
      </c>
      <c r="C51">
        <v>0</v>
      </c>
      <c r="D51">
        <v>0</v>
      </c>
      <c r="E51" t="b">
        <f>AND(OR(CurriculumDetail!F355&gt;0,CurriculumDetail!C355&lt;&gt;1),OR(CurriculumDetail!F356&gt;0,CurriculumDetail!C356&lt;&gt;1),OR(CurriculumDetail!F357&gt;0,CurriculumDetail!C357&lt;&gt;1),OR(CurriculumDetail!F358&gt;0,CurriculumDetail!C358&lt;&gt;1),OR(CurriculumDetail!F359&gt;0,CurriculumDetail!C359&lt;&gt;1))</f>
        <v>1</v>
      </c>
      <c r="F51" t="b">
        <f>AND(OR(CurriculumDetail!F355&gt;0,CurriculumDetail!C355&lt;&gt;2),OR(CurriculumDetail!F356&gt;0,CurriculumDetail!C356&lt;&gt;2),OR(CurriculumDetail!F357&gt;0,CurriculumDetail!C357&lt;&gt;2),OR(CurriculumDetail!F358&gt;0,CurriculumDetail!C358&lt;&gt;2),OR(CurriculumDetail!F359&gt;0,CurriculumDetail!C359&lt;&gt;2))</f>
        <v>1</v>
      </c>
      <c r="G51" t="str">
        <f>IF((COUNTA(CurriculumDetail!G354:G359) &gt; 0), "x", "")</f>
        <v/>
      </c>
      <c r="H51" s="11" t="str">
        <f>IF((COUNTA(CurriculumDetail!H354:H359) &gt; 0), "x", "")</f>
        <v/>
      </c>
      <c r="I51" s="11" t="str">
        <f>IF((COUNTA(CurriculumDetail!I354:I359) &gt; 0), "x", "")</f>
        <v/>
      </c>
      <c r="J51" s="11" t="str">
        <f>IF((COUNTA(CurriculumDetail!J354:J359) &gt; 0), "x", "")</f>
        <v/>
      </c>
      <c r="K51" s="11" t="str">
        <f>IF((COUNTA(CurriculumDetail!K354:K359) &gt; 0), "x", "")</f>
        <v/>
      </c>
      <c r="L51" s="11" t="str">
        <f>IF((COUNTA(CurriculumDetail!L354:L359) &gt; 0), "x", "")</f>
        <v/>
      </c>
      <c r="M51" s="11" t="str">
        <f>IF((COUNTA(CurriculumDetail!M354:M359) &gt; 0), "x", "")</f>
        <v/>
      </c>
      <c r="N51" s="11" t="str">
        <f>IF((COUNTA(CurriculumDetail!N354:N359) &gt; 0), "x", "")</f>
        <v/>
      </c>
      <c r="O51" s="11" t="str">
        <f>IF((COUNTA(CurriculumDetail!O354:O359) &gt; 0), "x", "")</f>
        <v/>
      </c>
      <c r="P51" s="11" t="str">
        <f>IF((COUNTA(CurriculumDetail!P354:P359) &gt; 0), "x", "")</f>
        <v/>
      </c>
      <c r="Q51" s="11" t="str">
        <f>IF((COUNTA(CurriculumDetail!Q354:Q359) &gt; 0), "x", "")</f>
        <v/>
      </c>
      <c r="R51" s="11" t="str">
        <f>IF((COUNTA(CurriculumDetail!R354:R359) &gt; 0), "x", "")</f>
        <v/>
      </c>
      <c r="S51" s="11" t="str">
        <f>IF((COUNTA(CurriculumDetail!S354:S359) &gt; 0), "x", "")</f>
        <v/>
      </c>
      <c r="T51" s="11" t="str">
        <f>IF((COUNTA(CurriculumDetail!T354:T359) &gt; 0), "x", "")</f>
        <v/>
      </c>
      <c r="U51" s="11" t="str">
        <f>IF((COUNTA(CurriculumDetail!U354:U359) &gt; 0), "x", "")</f>
        <v/>
      </c>
      <c r="V51" s="11" t="str">
        <f>IF((COUNTA(CurriculumDetail!V354:V359) &gt; 0), "x", "")</f>
        <v/>
      </c>
      <c r="W51" s="11" t="str">
        <f>IF((COUNTA(CurriculumDetail!W354:W359) &gt; 0), "x", "")</f>
        <v/>
      </c>
      <c r="X51" s="11" t="str">
        <f>IF((COUNTA(CurriculumDetail!X354:X359) &gt; 0), "x", "")</f>
        <v/>
      </c>
      <c r="Y51" s="11" t="str">
        <f>IF((COUNTA(CurriculumDetail!Y354:Y359) &gt; 0), "x", "")</f>
        <v/>
      </c>
      <c r="Z51" s="11" t="str">
        <f>IF((COUNTA(CurriculumDetail!Z354:Z359) &gt; 0), "x", "")</f>
        <v/>
      </c>
      <c r="AA51" s="11" t="str">
        <f>IF((COUNTA(CurriculumDetail!AA354:AA359) &gt; 0), "x", "")</f>
        <v/>
      </c>
      <c r="AB51" s="11" t="str">
        <f>IF((COUNTA(CurriculumDetail!AB354:AB359) &gt; 0), "x", "")</f>
        <v/>
      </c>
      <c r="AC51" s="11" t="str">
        <f>IF((COUNTA(CurriculumDetail!AC354:AC359) &gt; 0), "x", "")</f>
        <v/>
      </c>
      <c r="AD51" s="11" t="str">
        <f>IF((COUNTA(CurriculumDetail!AD354:AD359) &gt; 0), "x", "")</f>
        <v/>
      </c>
      <c r="AE51" s="11" t="str">
        <f>IF((COUNTA(CurriculumDetail!AE354:AE359) &gt; 0), "x", "")</f>
        <v/>
      </c>
      <c r="AF51" s="11" t="str">
        <f>IF((COUNTA(CurriculumDetail!AF354:AF359) &gt; 0), "x", "")</f>
        <v/>
      </c>
      <c r="AG51" s="11" t="str">
        <f>IF((COUNTA(CurriculumDetail!AG354:AG359) &gt; 0), "x", "")</f>
        <v/>
      </c>
      <c r="AH51" s="11" t="str">
        <f>IF((COUNTA(CurriculumDetail!AH354:AH359) &gt; 0), "x", "")</f>
        <v/>
      </c>
      <c r="AI51" s="11" t="str">
        <f>IF((COUNTA(CurriculumDetail!AI354:AI359) &gt; 0), "x", "")</f>
        <v/>
      </c>
      <c r="AJ51" s="11" t="str">
        <f>IF((COUNTA(CurriculumDetail!AJ354:AJ359) &gt; 0), "x", "")</f>
        <v/>
      </c>
    </row>
    <row r="52" spans="1:36" x14ac:dyDescent="0.2">
      <c r="A52" t="s">
        <v>556</v>
      </c>
      <c r="B52" t="s">
        <v>53</v>
      </c>
      <c r="C52">
        <v>0</v>
      </c>
      <c r="D52">
        <v>0</v>
      </c>
      <c r="E52" t="b">
        <f>AND(OR(CurriculumDetail!F362&gt;0,CurriculumDetail!C362&lt;&gt;1),OR(CurriculumDetail!F363&gt;0,CurriculumDetail!C363&lt;&gt;1),OR(CurriculumDetail!F364&gt;0,CurriculumDetail!C364&lt;&gt;1))</f>
        <v>1</v>
      </c>
      <c r="F52" t="b">
        <f>AND(OR(CurriculumDetail!F362&gt;0,CurriculumDetail!C362&lt;&gt;2),OR(CurriculumDetail!F363&gt;0,CurriculumDetail!C363&lt;&gt;2),OR(CurriculumDetail!F364&gt;0,CurriculumDetail!C364&lt;&gt;2))</f>
        <v>1</v>
      </c>
      <c r="G52" t="str">
        <f>IF((COUNTA(CurriculumDetail!G361:G364) &gt; 0), "x", "")</f>
        <v/>
      </c>
      <c r="H52" s="11" t="str">
        <f>IF((COUNTA(CurriculumDetail!H361:H364) &gt; 0), "x", "")</f>
        <v/>
      </c>
      <c r="I52" s="11" t="str">
        <f>IF((COUNTA(CurriculumDetail!I361:I364) &gt; 0), "x", "")</f>
        <v/>
      </c>
      <c r="J52" s="11" t="str">
        <f>IF((COUNTA(CurriculumDetail!J361:J364) &gt; 0), "x", "")</f>
        <v/>
      </c>
      <c r="K52" s="11" t="str">
        <f>IF((COUNTA(CurriculumDetail!K361:K364) &gt; 0), "x", "")</f>
        <v/>
      </c>
      <c r="L52" s="11" t="str">
        <f>IF((COUNTA(CurriculumDetail!L361:L364) &gt; 0), "x", "")</f>
        <v/>
      </c>
      <c r="M52" s="11" t="str">
        <f>IF((COUNTA(CurriculumDetail!M361:M364) &gt; 0), "x", "")</f>
        <v/>
      </c>
      <c r="N52" s="11" t="str">
        <f>IF((COUNTA(CurriculumDetail!N361:N364) &gt; 0), "x", "")</f>
        <v/>
      </c>
      <c r="O52" s="11" t="str">
        <f>IF((COUNTA(CurriculumDetail!O361:O364) &gt; 0), "x", "")</f>
        <v/>
      </c>
      <c r="P52" s="11" t="str">
        <f>IF((COUNTA(CurriculumDetail!P361:P364) &gt; 0), "x", "")</f>
        <v/>
      </c>
      <c r="Q52" s="11" t="str">
        <f>IF((COUNTA(CurriculumDetail!Q361:Q364) &gt; 0), "x", "")</f>
        <v/>
      </c>
      <c r="R52" s="11" t="str">
        <f>IF((COUNTA(CurriculumDetail!R361:R364) &gt; 0), "x", "")</f>
        <v/>
      </c>
      <c r="S52" s="11" t="str">
        <f>IF((COUNTA(CurriculumDetail!S361:S364) &gt; 0), "x", "")</f>
        <v/>
      </c>
      <c r="T52" s="11" t="str">
        <f>IF((COUNTA(CurriculumDetail!T361:T364) &gt; 0), "x", "")</f>
        <v/>
      </c>
      <c r="U52" s="11" t="str">
        <f>IF((COUNTA(CurriculumDetail!U361:U364) &gt; 0), "x", "")</f>
        <v/>
      </c>
      <c r="V52" s="11" t="str">
        <f>IF((COUNTA(CurriculumDetail!V361:V364) &gt; 0), "x", "")</f>
        <v/>
      </c>
      <c r="W52" s="11" t="str">
        <f>IF((COUNTA(CurriculumDetail!W361:W364) &gt; 0), "x", "")</f>
        <v/>
      </c>
      <c r="X52" s="11" t="str">
        <f>IF((COUNTA(CurriculumDetail!X361:X364) &gt; 0), "x", "")</f>
        <v/>
      </c>
      <c r="Y52" s="11" t="str">
        <f>IF((COUNTA(CurriculumDetail!Y361:Y364) &gt; 0), "x", "")</f>
        <v/>
      </c>
      <c r="Z52" s="11" t="str">
        <f>IF((COUNTA(CurriculumDetail!Z361:Z364) &gt; 0), "x", "")</f>
        <v/>
      </c>
      <c r="AA52" s="11" t="str">
        <f>IF((COUNTA(CurriculumDetail!AA361:AA364) &gt; 0), "x", "")</f>
        <v/>
      </c>
      <c r="AB52" s="11" t="str">
        <f>IF((COUNTA(CurriculumDetail!AB361:AB364) &gt; 0), "x", "")</f>
        <v/>
      </c>
      <c r="AC52" s="11" t="str">
        <f>IF((COUNTA(CurriculumDetail!AC361:AC364) &gt; 0), "x", "")</f>
        <v/>
      </c>
      <c r="AD52" s="11" t="str">
        <f>IF((COUNTA(CurriculumDetail!AD361:AD364) &gt; 0), "x", "")</f>
        <v/>
      </c>
      <c r="AE52" s="11" t="str">
        <f>IF((COUNTA(CurriculumDetail!AE361:AE364) &gt; 0), "x", "")</f>
        <v/>
      </c>
      <c r="AF52" s="11" t="str">
        <f>IF((COUNTA(CurriculumDetail!AF361:AF364) &gt; 0), "x", "")</f>
        <v/>
      </c>
      <c r="AG52" s="11" t="str">
        <f>IF((COUNTA(CurriculumDetail!AG361:AG364) &gt; 0), "x", "")</f>
        <v/>
      </c>
      <c r="AH52" s="11" t="str">
        <f>IF((COUNTA(CurriculumDetail!AH361:AH364) &gt; 0), "x", "")</f>
        <v/>
      </c>
      <c r="AI52" s="11" t="str">
        <f>IF((COUNTA(CurriculumDetail!AI361:AI364) &gt; 0), "x", "")</f>
        <v/>
      </c>
      <c r="AJ52" s="11" t="str">
        <f>IF((COUNTA(CurriculumDetail!AJ361:AJ364) &gt; 0), "x", "")</f>
        <v/>
      </c>
    </row>
    <row r="53" spans="1:36" x14ac:dyDescent="0.2">
      <c r="A53" t="s">
        <v>556</v>
      </c>
      <c r="B53" t="s">
        <v>140</v>
      </c>
      <c r="C53">
        <v>0</v>
      </c>
      <c r="D53">
        <v>0</v>
      </c>
      <c r="E53" t="b">
        <f>AND(OR(CurriculumDetail!F367&gt;0,CurriculumDetail!C367&lt;&gt;1),OR(CurriculumDetail!F368&gt;0,CurriculumDetail!C368&lt;&gt;1),OR(CurriculumDetail!F369&gt;0,CurriculumDetail!C369&lt;&gt;1),OR(CurriculumDetail!F370&gt;0,CurriculumDetail!C370&lt;&gt;1),OR(CurriculumDetail!F371&gt;0,CurriculumDetail!C371&lt;&gt;1),OR(CurriculumDetail!F372&gt;0,CurriculumDetail!C372&lt;&gt;1))</f>
        <v>1</v>
      </c>
      <c r="F53" t="b">
        <f>AND(OR(CurriculumDetail!F367&gt;0,CurriculumDetail!C367&lt;&gt;2),OR(CurriculumDetail!F368&gt;0,CurriculumDetail!C368&lt;&gt;2),OR(CurriculumDetail!F369&gt;0,CurriculumDetail!C369&lt;&gt;2),OR(CurriculumDetail!F370&gt;0,CurriculumDetail!C370&lt;&gt;2),OR(CurriculumDetail!F371&gt;0,CurriculumDetail!C371&lt;&gt;2),OR(CurriculumDetail!F372&gt;0,CurriculumDetail!C372&lt;&gt;2))</f>
        <v>1</v>
      </c>
      <c r="G53" t="str">
        <f>IF((COUNTA(CurriculumDetail!G366:G372) &gt; 0), "x", "")</f>
        <v/>
      </c>
      <c r="H53" s="11" t="str">
        <f>IF((COUNTA(CurriculumDetail!H366:H372) &gt; 0), "x", "")</f>
        <v/>
      </c>
      <c r="I53" s="11" t="str">
        <f>IF((COUNTA(CurriculumDetail!I366:I372) &gt; 0), "x", "")</f>
        <v/>
      </c>
      <c r="J53" s="11" t="str">
        <f>IF((COUNTA(CurriculumDetail!J366:J372) &gt; 0), "x", "")</f>
        <v/>
      </c>
      <c r="K53" s="11" t="str">
        <f>IF((COUNTA(CurriculumDetail!K366:K372) &gt; 0), "x", "")</f>
        <v/>
      </c>
      <c r="L53" s="11" t="str">
        <f>IF((COUNTA(CurriculumDetail!L366:L372) &gt; 0), "x", "")</f>
        <v/>
      </c>
      <c r="M53" s="11" t="str">
        <f>IF((COUNTA(CurriculumDetail!M366:M372) &gt; 0), "x", "")</f>
        <v/>
      </c>
      <c r="N53" s="11" t="str">
        <f>IF((COUNTA(CurriculumDetail!N366:N372) &gt; 0), "x", "")</f>
        <v/>
      </c>
      <c r="O53" s="11" t="str">
        <f>IF((COUNTA(CurriculumDetail!O366:O372) &gt; 0), "x", "")</f>
        <v/>
      </c>
      <c r="P53" s="11" t="str">
        <f>IF((COUNTA(CurriculumDetail!P366:P372) &gt; 0), "x", "")</f>
        <v/>
      </c>
      <c r="Q53" s="11" t="str">
        <f>IF((COUNTA(CurriculumDetail!Q366:Q372) &gt; 0), "x", "")</f>
        <v/>
      </c>
      <c r="R53" s="11" t="str">
        <f>IF((COUNTA(CurriculumDetail!R366:R372) &gt; 0), "x", "")</f>
        <v/>
      </c>
      <c r="S53" s="11" t="str">
        <f>IF((COUNTA(CurriculumDetail!S366:S372) &gt; 0), "x", "")</f>
        <v/>
      </c>
      <c r="T53" s="11" t="str">
        <f>IF((COUNTA(CurriculumDetail!T366:T372) &gt; 0), "x", "")</f>
        <v/>
      </c>
      <c r="U53" s="11" t="str">
        <f>IF((COUNTA(CurriculumDetail!U366:U372) &gt; 0), "x", "")</f>
        <v/>
      </c>
      <c r="V53" s="11" t="str">
        <f>IF((COUNTA(CurriculumDetail!V366:V372) &gt; 0), "x", "")</f>
        <v/>
      </c>
      <c r="W53" s="11" t="str">
        <f>IF((COUNTA(CurriculumDetail!W366:W372) &gt; 0), "x", "")</f>
        <v/>
      </c>
      <c r="X53" s="11" t="str">
        <f>IF((COUNTA(CurriculumDetail!X366:X372) &gt; 0), "x", "")</f>
        <v/>
      </c>
      <c r="Y53" s="11" t="str">
        <f>IF((COUNTA(CurriculumDetail!Y366:Y372) &gt; 0), "x", "")</f>
        <v/>
      </c>
      <c r="Z53" s="11" t="str">
        <f>IF((COUNTA(CurriculumDetail!Z366:Z372) &gt; 0), "x", "")</f>
        <v/>
      </c>
      <c r="AA53" s="11" t="str">
        <f>IF((COUNTA(CurriculumDetail!AA366:AA372) &gt; 0), "x", "")</f>
        <v/>
      </c>
      <c r="AB53" s="11" t="str">
        <f>IF((COUNTA(CurriculumDetail!AB366:AB372) &gt; 0), "x", "")</f>
        <v/>
      </c>
      <c r="AC53" s="11" t="str">
        <f>IF((COUNTA(CurriculumDetail!AC366:AC372) &gt; 0), "x", "")</f>
        <v/>
      </c>
      <c r="AD53" s="11" t="str">
        <f>IF((COUNTA(CurriculumDetail!AD366:AD372) &gt; 0), "x", "")</f>
        <v/>
      </c>
      <c r="AE53" s="11" t="str">
        <f>IF((COUNTA(CurriculumDetail!AE366:AE372) &gt; 0), "x", "")</f>
        <v/>
      </c>
      <c r="AF53" s="11" t="str">
        <f>IF((COUNTA(CurriculumDetail!AF366:AF372) &gt; 0), "x", "")</f>
        <v/>
      </c>
      <c r="AG53" s="11" t="str">
        <f>IF((COUNTA(CurriculumDetail!AG366:AG372) &gt; 0), "x", "")</f>
        <v/>
      </c>
      <c r="AH53" s="11" t="str">
        <f>IF((COUNTA(CurriculumDetail!AH366:AH372) &gt; 0), "x", "")</f>
        <v/>
      </c>
      <c r="AI53" s="11" t="str">
        <f>IF((COUNTA(CurriculumDetail!AI366:AI372) &gt; 0), "x", "")</f>
        <v/>
      </c>
      <c r="AJ53" s="11" t="str">
        <f>IF((COUNTA(CurriculumDetail!AJ366:AJ372) &gt; 0), "x", "")</f>
        <v/>
      </c>
    </row>
    <row r="54" spans="1:36" x14ac:dyDescent="0.2">
      <c r="H54" s="11"/>
      <c r="I54" s="11"/>
      <c r="J54" s="11"/>
      <c r="K54" s="11"/>
      <c r="L54" s="11"/>
      <c r="M54" s="11"/>
      <c r="N54" s="11"/>
      <c r="O54" s="11"/>
      <c r="P54" s="11"/>
      <c r="Q54" s="11"/>
      <c r="R54" s="11"/>
      <c r="S54" s="11"/>
      <c r="T54" s="11"/>
      <c r="U54" s="11"/>
      <c r="V54" s="11"/>
      <c r="W54" s="11"/>
      <c r="X54" s="11"/>
      <c r="Y54" s="11"/>
      <c r="Z54" s="11"/>
      <c r="AA54" s="11"/>
      <c r="AB54" s="11"/>
      <c r="AC54" s="11"/>
      <c r="AD54" s="11"/>
      <c r="AE54" s="11"/>
      <c r="AF54" s="11"/>
      <c r="AG54" s="11"/>
      <c r="AH54" s="11"/>
      <c r="AI54" s="11"/>
      <c r="AJ54" s="11"/>
    </row>
    <row r="55" spans="1:36" x14ac:dyDescent="0.2">
      <c r="A55" t="s">
        <v>185</v>
      </c>
      <c r="B55" t="s">
        <v>399</v>
      </c>
      <c r="C55">
        <v>1</v>
      </c>
      <c r="D55">
        <v>2</v>
      </c>
      <c r="E55" t="b">
        <f>AND(OR(CurriculumDetail!F375&gt;0,CurriculumDetail!C375&lt;&gt;1),OR(CurriculumDetail!F376&gt;0,CurriculumDetail!C376&lt;&gt;1),OR(CurriculumDetail!F377&gt;0,CurriculumDetail!C377&lt;&gt;1),OR(CurriculumDetail!F378&gt;0,CurriculumDetail!C378&lt;&gt;1),OR(CurriculumDetail!F379&gt;0,CurriculumDetail!C379&lt;&gt;1))</f>
        <v>0</v>
      </c>
      <c r="F55" t="b">
        <f>AND(OR(CurriculumDetail!F375&gt;0,CurriculumDetail!C375&lt;&gt;2),OR(CurriculumDetail!F376&gt;0,CurriculumDetail!C376&lt;&gt;2),OR(CurriculumDetail!F377&gt;0,CurriculumDetail!C377&lt;&gt;2),OR(CurriculumDetail!F378&gt;0,CurriculumDetail!C378&lt;&gt;2),OR(CurriculumDetail!F379&gt;0,CurriculumDetail!C379&lt;&gt;2))</f>
        <v>1</v>
      </c>
      <c r="G55" t="str">
        <f>IF((COUNTA(CurriculumDetail!G374:G379) &gt; 0), "x", "")</f>
        <v/>
      </c>
      <c r="H55" s="11" t="str">
        <f>IF((COUNTA(CurriculumDetail!H374:H379) &gt; 0), "x", "")</f>
        <v/>
      </c>
      <c r="I55" s="11" t="str">
        <f>IF((COUNTA(CurriculumDetail!I374:I379) &gt; 0), "x", "")</f>
        <v/>
      </c>
      <c r="J55" s="11" t="str">
        <f>IF((COUNTA(CurriculumDetail!J374:J379) &gt; 0), "x", "")</f>
        <v/>
      </c>
      <c r="K55" s="11" t="str">
        <f>IF((COUNTA(CurriculumDetail!K374:K379) &gt; 0), "x", "")</f>
        <v/>
      </c>
      <c r="L55" s="11" t="str">
        <f>IF((COUNTA(CurriculumDetail!L374:L379) &gt; 0), "x", "")</f>
        <v/>
      </c>
      <c r="M55" s="11" t="str">
        <f>IF((COUNTA(CurriculumDetail!M374:M379) &gt; 0), "x", "")</f>
        <v/>
      </c>
      <c r="N55" s="11" t="str">
        <f>IF((COUNTA(CurriculumDetail!N374:N379) &gt; 0), "x", "")</f>
        <v/>
      </c>
      <c r="O55" s="11" t="str">
        <f>IF((COUNTA(CurriculumDetail!O374:O379) &gt; 0), "x", "")</f>
        <v/>
      </c>
      <c r="P55" s="11" t="str">
        <f>IF((COUNTA(CurriculumDetail!P374:P379) &gt; 0), "x", "")</f>
        <v/>
      </c>
      <c r="Q55" s="11" t="str">
        <f>IF((COUNTA(CurriculumDetail!Q374:Q379) &gt; 0), "x", "")</f>
        <v/>
      </c>
      <c r="R55" s="11" t="str">
        <f>IF((COUNTA(CurriculumDetail!R374:R379) &gt; 0), "x", "")</f>
        <v/>
      </c>
      <c r="S55" s="11" t="str">
        <f>IF((COUNTA(CurriculumDetail!S374:S379) &gt; 0), "x", "")</f>
        <v/>
      </c>
      <c r="T55" s="11" t="str">
        <f>IF((COUNTA(CurriculumDetail!T374:T379) &gt; 0), "x", "")</f>
        <v/>
      </c>
      <c r="U55" s="11" t="str">
        <f>IF((COUNTA(CurriculumDetail!U374:U379) &gt; 0), "x", "")</f>
        <v/>
      </c>
      <c r="V55" s="11" t="str">
        <f>IF((COUNTA(CurriculumDetail!V374:V379) &gt; 0), "x", "")</f>
        <v/>
      </c>
      <c r="W55" s="11" t="str">
        <f>IF((COUNTA(CurriculumDetail!W374:W379) &gt; 0), "x", "")</f>
        <v/>
      </c>
      <c r="X55" s="11" t="str">
        <f>IF((COUNTA(CurriculumDetail!X374:X379) &gt; 0), "x", "")</f>
        <v/>
      </c>
      <c r="Y55" s="11" t="str">
        <f>IF((COUNTA(CurriculumDetail!Y374:Y379) &gt; 0), "x", "")</f>
        <v/>
      </c>
      <c r="Z55" s="11" t="str">
        <f>IF((COUNTA(CurriculumDetail!Z374:Z379) &gt; 0), "x", "")</f>
        <v/>
      </c>
      <c r="AA55" s="11" t="str">
        <f>IF((COUNTA(CurriculumDetail!AA374:AA379) &gt; 0), "x", "")</f>
        <v/>
      </c>
      <c r="AB55" s="11" t="str">
        <f>IF((COUNTA(CurriculumDetail!AB374:AB379) &gt; 0), "x", "")</f>
        <v/>
      </c>
      <c r="AC55" s="11" t="str">
        <f>IF((COUNTA(CurriculumDetail!AC374:AC379) &gt; 0), "x", "")</f>
        <v/>
      </c>
      <c r="AD55" s="11" t="str">
        <f>IF((COUNTA(CurriculumDetail!AD374:AD379) &gt; 0), "x", "")</f>
        <v/>
      </c>
      <c r="AE55" s="11" t="str">
        <f>IF((COUNTA(CurriculumDetail!AE374:AE379) &gt; 0), "x", "")</f>
        <v/>
      </c>
      <c r="AF55" s="11" t="str">
        <f>IF((COUNTA(CurriculumDetail!AF374:AF379) &gt; 0), "x", "")</f>
        <v/>
      </c>
      <c r="AG55" s="11" t="str">
        <f>IF((COUNTA(CurriculumDetail!AG374:AG379) &gt; 0), "x", "")</f>
        <v/>
      </c>
      <c r="AH55" s="11" t="str">
        <f>IF((COUNTA(CurriculumDetail!AH374:AH379) &gt; 0), "x", "")</f>
        <v/>
      </c>
      <c r="AI55" s="11" t="str">
        <f>IF((COUNTA(CurriculumDetail!AI374:AI379) &gt; 0), "x", "")</f>
        <v/>
      </c>
      <c r="AJ55" s="11" t="str">
        <f>IF((COUNTA(CurriculumDetail!AJ374:AJ379) &gt; 0), "x", "")</f>
        <v/>
      </c>
    </row>
    <row r="56" spans="1:36" x14ac:dyDescent="0.2">
      <c r="A56" t="s">
        <v>185</v>
      </c>
      <c r="B56" t="s">
        <v>400</v>
      </c>
      <c r="C56">
        <v>1</v>
      </c>
      <c r="D56">
        <v>2</v>
      </c>
      <c r="E56" t="b">
        <f>AND(OR(CurriculumDetail!F382&gt;0,CurriculumDetail!C382&lt;&gt;1),OR(CurriculumDetail!F383&gt;0,CurriculumDetail!C383&lt;&gt;1),OR(CurriculumDetail!F384&gt;0,CurriculumDetail!C384&lt;&gt;1),OR(CurriculumDetail!F385&gt;0,CurriculumDetail!C385&lt;&gt;1),OR(CurriculumDetail!F386&gt;0,CurriculumDetail!C386&lt;&gt;1),OR(CurriculumDetail!F387&gt;0,CurriculumDetail!C387&lt;&gt;1),OR(CurriculumDetail!F388&gt;0,CurriculumDetail!C388&lt;&gt;1),OR(CurriculumDetail!F389&gt;0,CurriculumDetail!C389&lt;&gt;1),OR(CurriculumDetail!F390&gt;0,CurriculumDetail!C390&lt;&gt;1),OR(CurriculumDetail!F391&gt;0,CurriculumDetail!C391&lt;&gt;1),OR(CurriculumDetail!F392&gt;0,CurriculumDetail!C392&lt;&gt;1),OR(CurriculumDetail!F393&gt;0,CurriculumDetail!C393&lt;&gt;1),OR(CurriculumDetail!F394&gt;0,CurriculumDetail!C394&lt;&gt;1))</f>
        <v>0</v>
      </c>
      <c r="F56" t="b">
        <f>AND(OR(CurriculumDetail!F382&gt;0,CurriculumDetail!C382&lt;&gt;2),OR(CurriculumDetail!F383&gt;0,CurriculumDetail!C383&lt;&gt;2),OR(CurriculumDetail!F384&gt;0,CurriculumDetail!C384&lt;&gt;2),OR(CurriculumDetail!F385&gt;0,CurriculumDetail!C385&lt;&gt;2),OR(CurriculumDetail!F386&gt;0,CurriculumDetail!C386&lt;&gt;2),OR(CurriculumDetail!F387&gt;0,CurriculumDetail!C387&lt;&gt;2),OR(CurriculumDetail!F388&gt;0,CurriculumDetail!C388&lt;&gt;2),OR(CurriculumDetail!F389&gt;0,CurriculumDetail!C389&lt;&gt;2),OR(CurriculumDetail!F390&gt;0,CurriculumDetail!C390&lt;&gt;2),OR(CurriculumDetail!F391&gt;0,CurriculumDetail!C391&lt;&gt;2),OR(CurriculumDetail!F392&gt;0,CurriculumDetail!C392&lt;&gt;2),OR(CurriculumDetail!F393&gt;0,CurriculumDetail!C393&lt;&gt;2),OR(CurriculumDetail!F394&gt;0,CurriculumDetail!C394&lt;&gt;2))</f>
        <v>0</v>
      </c>
      <c r="G56" t="str">
        <f>IF((COUNTA(CurriculumDetail!G381:G394) &gt; 0), "x", "")</f>
        <v/>
      </c>
      <c r="H56" s="11" t="str">
        <f>IF((COUNTA(CurriculumDetail!H381:H394) &gt; 0), "x", "")</f>
        <v/>
      </c>
      <c r="I56" s="11" t="str">
        <f>IF((COUNTA(CurriculumDetail!I381:I394) &gt; 0), "x", "")</f>
        <v/>
      </c>
      <c r="J56" s="11" t="str">
        <f>IF((COUNTA(CurriculumDetail!J381:J394) &gt; 0), "x", "")</f>
        <v/>
      </c>
      <c r="K56" s="11" t="str">
        <f>IF((COUNTA(CurriculumDetail!K381:K394) &gt; 0), "x", "")</f>
        <v/>
      </c>
      <c r="L56" s="11" t="str">
        <f>IF((COUNTA(CurriculumDetail!L381:L394) &gt; 0), "x", "")</f>
        <v/>
      </c>
      <c r="M56" s="11" t="str">
        <f>IF((COUNTA(CurriculumDetail!M381:M394) &gt; 0), "x", "")</f>
        <v/>
      </c>
      <c r="N56" s="11" t="str">
        <f>IF((COUNTA(CurriculumDetail!N381:N394) &gt; 0), "x", "")</f>
        <v/>
      </c>
      <c r="O56" s="11" t="str">
        <f>IF((COUNTA(CurriculumDetail!O381:O394) &gt; 0), "x", "")</f>
        <v/>
      </c>
      <c r="P56" s="11" t="str">
        <f>IF((COUNTA(CurriculumDetail!P381:P394) &gt; 0), "x", "")</f>
        <v/>
      </c>
      <c r="Q56" s="11" t="str">
        <f>IF((COUNTA(CurriculumDetail!Q381:Q394) &gt; 0), "x", "")</f>
        <v/>
      </c>
      <c r="R56" s="11" t="str">
        <f>IF((COUNTA(CurriculumDetail!R381:R394) &gt; 0), "x", "")</f>
        <v/>
      </c>
      <c r="S56" s="11" t="str">
        <f>IF((COUNTA(CurriculumDetail!S381:S394) &gt; 0), "x", "")</f>
        <v/>
      </c>
      <c r="T56" s="11" t="str">
        <f>IF((COUNTA(CurriculumDetail!T381:T394) &gt; 0), "x", "")</f>
        <v/>
      </c>
      <c r="U56" s="11" t="str">
        <f>IF((COUNTA(CurriculumDetail!U381:U394) &gt; 0), "x", "")</f>
        <v/>
      </c>
      <c r="V56" s="11" t="str">
        <f>IF((COUNTA(CurriculumDetail!V381:V394) &gt; 0), "x", "")</f>
        <v/>
      </c>
      <c r="W56" s="11" t="str">
        <f>IF((COUNTA(CurriculumDetail!W381:W394) &gt; 0), "x", "")</f>
        <v/>
      </c>
      <c r="X56" s="11" t="str">
        <f>IF((COUNTA(CurriculumDetail!X381:X394) &gt; 0), "x", "")</f>
        <v/>
      </c>
      <c r="Y56" s="11" t="str">
        <f>IF((COUNTA(CurriculumDetail!Y381:Y394) &gt; 0), "x", "")</f>
        <v/>
      </c>
      <c r="Z56" s="11" t="str">
        <f>IF((COUNTA(CurriculumDetail!Z381:Z394) &gt; 0), "x", "")</f>
        <v/>
      </c>
      <c r="AA56" s="11" t="str">
        <f>IF((COUNTA(CurriculumDetail!AA381:AA394) &gt; 0), "x", "")</f>
        <v/>
      </c>
      <c r="AB56" s="11" t="str">
        <f>IF((COUNTA(CurriculumDetail!AB381:AB394) &gt; 0), "x", "")</f>
        <v/>
      </c>
      <c r="AC56" s="11" t="str">
        <f>IF((COUNTA(CurriculumDetail!AC381:AC394) &gt; 0), "x", "")</f>
        <v/>
      </c>
      <c r="AD56" s="11" t="str">
        <f>IF((COUNTA(CurriculumDetail!AD381:AD394) &gt; 0), "x", "")</f>
        <v/>
      </c>
      <c r="AE56" s="11" t="str">
        <f>IF((COUNTA(CurriculumDetail!AE381:AE394) &gt; 0), "x", "")</f>
        <v/>
      </c>
      <c r="AF56" s="11" t="str">
        <f>IF((COUNTA(CurriculumDetail!AF381:AF394) &gt; 0), "x", "")</f>
        <v/>
      </c>
      <c r="AG56" s="11" t="str">
        <f>IF((COUNTA(CurriculumDetail!AG381:AG394) &gt; 0), "x", "")</f>
        <v/>
      </c>
      <c r="AH56" s="11" t="str">
        <f>IF((COUNTA(CurriculumDetail!AH381:AH394) &gt; 0), "x", "")</f>
        <v/>
      </c>
      <c r="AI56" s="11" t="str">
        <f>IF((COUNTA(CurriculumDetail!AI381:AI394) &gt; 0), "x", "")</f>
        <v/>
      </c>
      <c r="AJ56" s="11" t="str">
        <f>IF((COUNTA(CurriculumDetail!AJ381:AJ394) &gt; 0), "x", "")</f>
        <v/>
      </c>
    </row>
    <row r="57" spans="1:36" x14ac:dyDescent="0.2">
      <c r="A57" t="s">
        <v>185</v>
      </c>
      <c r="B57" t="s">
        <v>401</v>
      </c>
      <c r="C57">
        <v>1</v>
      </c>
      <c r="D57">
        <v>2</v>
      </c>
      <c r="E57" t="b">
        <f>AND(OR(CurriculumDetail!F397&gt;0,CurriculumDetail!C397&lt;&gt;1),OR(CurriculumDetail!F398&gt;0,CurriculumDetail!C398&lt;&gt;1),OR(CurriculumDetail!F399&gt;0,CurriculumDetail!C399&lt;&gt;1),OR(CurriculumDetail!F400&gt;0,CurriculumDetail!C400&lt;&gt;1),OR(CurriculumDetail!F401&gt;0,CurriculumDetail!C401&lt;&gt;1),OR(CurriculumDetail!F402&gt;0,CurriculumDetail!C402&lt;&gt;1),OR(CurriculumDetail!F403&gt;0,CurriculumDetail!C403&lt;&gt;1),OR(CurriculumDetail!F404&gt;0,CurriculumDetail!C404&lt;&gt;1),OR(CurriculumDetail!F405&gt;0,CurriculumDetail!C405&lt;&gt;1),OR(CurriculumDetail!F406&gt;0,CurriculumDetail!C406&lt;&gt;1),OR(CurriculumDetail!F407&gt;0,CurriculumDetail!C407&lt;&gt;1),OR(CurriculumDetail!F408&gt;0,CurriculumDetail!C408&lt;&gt;1),OR(CurriculumDetail!F409&gt;0,CurriculumDetail!C409&lt;&gt;1))</f>
        <v>0</v>
      </c>
      <c r="F57" t="b">
        <f>AND(OR(CurriculumDetail!F397&gt;0,CurriculumDetail!C397&lt;&gt;2),OR(CurriculumDetail!F398&gt;0,CurriculumDetail!C398&lt;&gt;2),OR(CurriculumDetail!F399&gt;0,CurriculumDetail!C399&lt;&gt;2),OR(CurriculumDetail!F400&gt;0,CurriculumDetail!C400&lt;&gt;2),OR(CurriculumDetail!F401&gt;0,CurriculumDetail!C401&lt;&gt;2),OR(CurriculumDetail!F402&gt;0,CurriculumDetail!C402&lt;&gt;2),OR(CurriculumDetail!F403&gt;0,CurriculumDetail!C403&lt;&gt;2),OR(CurriculumDetail!F404&gt;0,CurriculumDetail!C404&lt;&gt;2),OR(CurriculumDetail!F405&gt;0,CurriculumDetail!C405&lt;&gt;2),OR(CurriculumDetail!F406&gt;0,CurriculumDetail!C406&lt;&gt;2),OR(CurriculumDetail!F407&gt;0,CurriculumDetail!C407&lt;&gt;2),OR(CurriculumDetail!F408&gt;0,CurriculumDetail!C408&lt;&gt;2),OR(CurriculumDetail!F409&gt;0,CurriculumDetail!C409&lt;&gt;2))</f>
        <v>0</v>
      </c>
      <c r="G57" t="str">
        <f>IF((COUNTA(CurriculumDetail!G396:G409) &gt; 0), "x", "")</f>
        <v/>
      </c>
      <c r="H57" s="11" t="str">
        <f>IF((COUNTA(CurriculumDetail!H396:H409) &gt; 0), "x", "")</f>
        <v/>
      </c>
      <c r="I57" s="11" t="str">
        <f>IF((COUNTA(CurriculumDetail!I396:I409) &gt; 0), "x", "")</f>
        <v/>
      </c>
      <c r="J57" s="11" t="str">
        <f>IF((COUNTA(CurriculumDetail!J396:J409) &gt; 0), "x", "")</f>
        <v/>
      </c>
      <c r="K57" s="11" t="str">
        <f>IF((COUNTA(CurriculumDetail!K396:K409) &gt; 0), "x", "")</f>
        <v/>
      </c>
      <c r="L57" s="11" t="str">
        <f>IF((COUNTA(CurriculumDetail!L396:L409) &gt; 0), "x", "")</f>
        <v/>
      </c>
      <c r="M57" s="11" t="str">
        <f>IF((COUNTA(CurriculumDetail!M396:M409) &gt; 0), "x", "")</f>
        <v/>
      </c>
      <c r="N57" s="11" t="str">
        <f>IF((COUNTA(CurriculumDetail!N396:N409) &gt; 0), "x", "")</f>
        <v/>
      </c>
      <c r="O57" s="11" t="str">
        <f>IF((COUNTA(CurriculumDetail!O396:O409) &gt; 0), "x", "")</f>
        <v/>
      </c>
      <c r="P57" s="11" t="str">
        <f>IF((COUNTA(CurriculumDetail!P396:P409) &gt; 0), "x", "")</f>
        <v/>
      </c>
      <c r="Q57" s="11" t="str">
        <f>IF((COUNTA(CurriculumDetail!Q396:Q409) &gt; 0), "x", "")</f>
        <v/>
      </c>
      <c r="R57" s="11" t="str">
        <f>IF((COUNTA(CurriculumDetail!R396:R409) &gt; 0), "x", "")</f>
        <v/>
      </c>
      <c r="S57" s="11" t="str">
        <f>IF((COUNTA(CurriculumDetail!S396:S409) &gt; 0), "x", "")</f>
        <v/>
      </c>
      <c r="T57" s="11" t="str">
        <f>IF((COUNTA(CurriculumDetail!T396:T409) &gt; 0), "x", "")</f>
        <v/>
      </c>
      <c r="U57" s="11" t="str">
        <f>IF((COUNTA(CurriculumDetail!U396:U409) &gt; 0), "x", "")</f>
        <v/>
      </c>
      <c r="V57" s="11" t="str">
        <f>IF((COUNTA(CurriculumDetail!V396:V409) &gt; 0), "x", "")</f>
        <v/>
      </c>
      <c r="W57" s="11" t="str">
        <f>IF((COUNTA(CurriculumDetail!W396:W409) &gt; 0), "x", "")</f>
        <v/>
      </c>
      <c r="X57" s="11" t="str">
        <f>IF((COUNTA(CurriculumDetail!X396:X409) &gt; 0), "x", "")</f>
        <v/>
      </c>
      <c r="Y57" s="11" t="str">
        <f>IF((COUNTA(CurriculumDetail!Y396:Y409) &gt; 0), "x", "")</f>
        <v/>
      </c>
      <c r="Z57" s="11" t="str">
        <f>IF((COUNTA(CurriculumDetail!Z396:Z409) &gt; 0), "x", "")</f>
        <v/>
      </c>
      <c r="AA57" s="11" t="str">
        <f>IF((COUNTA(CurriculumDetail!AA396:AA409) &gt; 0), "x", "")</f>
        <v/>
      </c>
      <c r="AB57" s="11" t="str">
        <f>IF((COUNTA(CurriculumDetail!AB396:AB409) &gt; 0), "x", "")</f>
        <v/>
      </c>
      <c r="AC57" s="11" t="str">
        <f>IF((COUNTA(CurriculumDetail!AC396:AC409) &gt; 0), "x", "")</f>
        <v/>
      </c>
      <c r="AD57" s="11" t="str">
        <f>IF((COUNTA(CurriculumDetail!AD396:AD409) &gt; 0), "x", "")</f>
        <v/>
      </c>
      <c r="AE57" s="11" t="str">
        <f>IF((COUNTA(CurriculumDetail!AE396:AE409) &gt; 0), "x", "")</f>
        <v/>
      </c>
      <c r="AF57" s="11" t="str">
        <f>IF((COUNTA(CurriculumDetail!AF396:AF409) &gt; 0), "x", "")</f>
        <v/>
      </c>
      <c r="AG57" s="11" t="str">
        <f>IF((COUNTA(CurriculumDetail!AG396:AG409) &gt; 0), "x", "")</f>
        <v/>
      </c>
      <c r="AH57" s="11" t="str">
        <f>IF((COUNTA(CurriculumDetail!AH396:AH409) &gt; 0), "x", "")</f>
        <v/>
      </c>
      <c r="AI57" s="11" t="str">
        <f>IF((COUNTA(CurriculumDetail!AI396:AI409) &gt; 0), "x", "")</f>
        <v/>
      </c>
      <c r="AJ57" s="11" t="str">
        <f>IF((COUNTA(CurriculumDetail!AJ396:AJ409) &gt; 0), "x", "")</f>
        <v/>
      </c>
    </row>
    <row r="58" spans="1:36" x14ac:dyDescent="0.2">
      <c r="A58" t="s">
        <v>185</v>
      </c>
      <c r="B58" t="s">
        <v>402</v>
      </c>
      <c r="C58">
        <v>0</v>
      </c>
      <c r="D58">
        <v>1</v>
      </c>
      <c r="E58" t="b">
        <f>AND(OR(CurriculumDetail!F412&gt;0,CurriculumDetail!C412&lt;&gt;1),OR(CurriculumDetail!F413&gt;0,CurriculumDetail!C413&lt;&gt;1),OR(CurriculumDetail!F414&gt;0,CurriculumDetail!C414&lt;&gt;1),OR(CurriculumDetail!F415&gt;0,CurriculumDetail!C415&lt;&gt;1),OR(CurriculumDetail!F416&gt;0,CurriculumDetail!C416&lt;&gt;1),OR(CurriculumDetail!F417&gt;0,CurriculumDetail!C417&lt;&gt;1))</f>
        <v>1</v>
      </c>
      <c r="F58" t="b">
        <f>AND(OR(CurriculumDetail!F412&gt;0,CurriculumDetail!C412&lt;&gt;2),OR(CurriculumDetail!F413&gt;0,CurriculumDetail!C413&lt;&gt;2),OR(CurriculumDetail!F414&gt;0,CurriculumDetail!C414&lt;&gt;2),OR(CurriculumDetail!F415&gt;0,CurriculumDetail!C415&lt;&gt;2),OR(CurriculumDetail!F416&gt;0,CurriculumDetail!C416&lt;&gt;2),OR(CurriculumDetail!F417&gt;0,CurriculumDetail!C417&lt;&gt;2))</f>
        <v>0</v>
      </c>
      <c r="G58" t="str">
        <f>IF((COUNTA(CurriculumDetail!G411:G417) &gt; 0), "x", "")</f>
        <v/>
      </c>
      <c r="H58" s="11" t="str">
        <f>IF((COUNTA(CurriculumDetail!H411:H417) &gt; 0), "x", "")</f>
        <v/>
      </c>
      <c r="I58" s="11" t="str">
        <f>IF((COUNTA(CurriculumDetail!I411:I417) &gt; 0), "x", "")</f>
        <v/>
      </c>
      <c r="J58" s="11" t="str">
        <f>IF((COUNTA(CurriculumDetail!J411:J417) &gt; 0), "x", "")</f>
        <v/>
      </c>
      <c r="K58" s="11" t="str">
        <f>IF((COUNTA(CurriculumDetail!K411:K417) &gt; 0), "x", "")</f>
        <v/>
      </c>
      <c r="L58" s="11" t="str">
        <f>IF((COUNTA(CurriculumDetail!L411:L417) &gt; 0), "x", "")</f>
        <v/>
      </c>
      <c r="M58" s="11" t="str">
        <f>IF((COUNTA(CurriculumDetail!M411:M417) &gt; 0), "x", "")</f>
        <v/>
      </c>
      <c r="N58" s="11" t="str">
        <f>IF((COUNTA(CurriculumDetail!N411:N417) &gt; 0), "x", "")</f>
        <v/>
      </c>
      <c r="O58" s="11" t="str">
        <f>IF((COUNTA(CurriculumDetail!O411:O417) &gt; 0), "x", "")</f>
        <v/>
      </c>
      <c r="P58" s="11" t="str">
        <f>IF((COUNTA(CurriculumDetail!P411:P417) &gt; 0), "x", "")</f>
        <v/>
      </c>
      <c r="Q58" s="11" t="str">
        <f>IF((COUNTA(CurriculumDetail!Q411:Q417) &gt; 0), "x", "")</f>
        <v/>
      </c>
      <c r="R58" s="11" t="str">
        <f>IF((COUNTA(CurriculumDetail!R411:R417) &gt; 0), "x", "")</f>
        <v/>
      </c>
      <c r="S58" s="11" t="str">
        <f>IF((COUNTA(CurriculumDetail!S411:S417) &gt; 0), "x", "")</f>
        <v/>
      </c>
      <c r="T58" s="11" t="str">
        <f>IF((COUNTA(CurriculumDetail!T411:T417) &gt; 0), "x", "")</f>
        <v/>
      </c>
      <c r="U58" s="11" t="str">
        <f>IF((COUNTA(CurriculumDetail!U411:U417) &gt; 0), "x", "")</f>
        <v/>
      </c>
      <c r="V58" s="11" t="str">
        <f>IF((COUNTA(CurriculumDetail!V411:V417) &gt; 0), "x", "")</f>
        <v/>
      </c>
      <c r="W58" s="11" t="str">
        <f>IF((COUNTA(CurriculumDetail!W411:W417) &gt; 0), "x", "")</f>
        <v/>
      </c>
      <c r="X58" s="11" t="str">
        <f>IF((COUNTA(CurriculumDetail!X411:X417) &gt; 0), "x", "")</f>
        <v/>
      </c>
      <c r="Y58" s="11" t="str">
        <f>IF((COUNTA(CurriculumDetail!Y411:Y417) &gt; 0), "x", "")</f>
        <v/>
      </c>
      <c r="Z58" s="11" t="str">
        <f>IF((COUNTA(CurriculumDetail!Z411:Z417) &gt; 0), "x", "")</f>
        <v/>
      </c>
      <c r="AA58" s="11" t="str">
        <f>IF((COUNTA(CurriculumDetail!AA411:AA417) &gt; 0), "x", "")</f>
        <v/>
      </c>
      <c r="AB58" s="11" t="str">
        <f>IF((COUNTA(CurriculumDetail!AB411:AB417) &gt; 0), "x", "")</f>
        <v/>
      </c>
      <c r="AC58" s="11" t="str">
        <f>IF((COUNTA(CurriculumDetail!AC411:AC417) &gt; 0), "x", "")</f>
        <v/>
      </c>
      <c r="AD58" s="11" t="str">
        <f>IF((COUNTA(CurriculumDetail!AD411:AD417) &gt; 0), "x", "")</f>
        <v/>
      </c>
      <c r="AE58" s="11" t="str">
        <f>IF((COUNTA(CurriculumDetail!AE411:AE417) &gt; 0), "x", "")</f>
        <v/>
      </c>
      <c r="AF58" s="11" t="str">
        <f>IF((COUNTA(CurriculumDetail!AF411:AF417) &gt; 0), "x", "")</f>
        <v/>
      </c>
      <c r="AG58" s="11" t="str">
        <f>IF((COUNTA(CurriculumDetail!AG411:AG417) &gt; 0), "x", "")</f>
        <v/>
      </c>
      <c r="AH58" s="11" t="str">
        <f>IF((COUNTA(CurriculumDetail!AH411:AH417) &gt; 0), "x", "")</f>
        <v/>
      </c>
      <c r="AI58" s="11" t="str">
        <f>IF((COUNTA(CurriculumDetail!AI411:AI417) &gt; 0), "x", "")</f>
        <v/>
      </c>
      <c r="AJ58" s="11" t="str">
        <f>IF((COUNTA(CurriculumDetail!AJ411:AJ417) &gt; 0), "x", "")</f>
        <v/>
      </c>
    </row>
    <row r="59" spans="1:36" x14ac:dyDescent="0.2">
      <c r="A59" t="s">
        <v>185</v>
      </c>
      <c r="B59" t="s">
        <v>75</v>
      </c>
      <c r="C59">
        <v>0</v>
      </c>
      <c r="D59">
        <v>2</v>
      </c>
      <c r="E59" t="b">
        <f>AND(OR(CurriculumDetail!F420&gt;0,CurriculumDetail!C420&lt;&gt;1),OR(CurriculumDetail!F421&gt;0,CurriculumDetail!C421&lt;&gt;1),OR(CurriculumDetail!F422&gt;0,CurriculumDetail!C422&lt;&gt;1),OR(CurriculumDetail!F423&gt;0,CurriculumDetail!C423&lt;&gt;1),OR(CurriculumDetail!F424&gt;0,CurriculumDetail!C424&lt;&gt;1),OR(CurriculumDetail!F425&gt;0,CurriculumDetail!C425&lt;&gt;1),OR(CurriculumDetail!F426&gt;0,CurriculumDetail!C426&lt;&gt;1),OR(CurriculumDetail!F427&gt;0,CurriculumDetail!C427&lt;&gt;1),OR(CurriculumDetail!F428&gt;0,CurriculumDetail!C428&lt;&gt;1))</f>
        <v>1</v>
      </c>
      <c r="F59" t="b">
        <f>AND(OR(CurriculumDetail!F420&gt;0,CurriculumDetail!C420&lt;&gt;2),OR(CurriculumDetail!F421&gt;0,CurriculumDetail!C421&lt;&gt;2),OR(CurriculumDetail!F422&gt;0,CurriculumDetail!C422&lt;&gt;2),OR(CurriculumDetail!F423&gt;0,CurriculumDetail!C423&lt;&gt;2),OR(CurriculumDetail!F424&gt;0,CurriculumDetail!C424&lt;&gt;2),OR(CurriculumDetail!F425&gt;0,CurriculumDetail!C425&lt;&gt;2),OR(CurriculumDetail!F426&gt;0,CurriculumDetail!C426&lt;&gt;2),OR(CurriculumDetail!F427&gt;0,CurriculumDetail!C427&lt;&gt;2),OR(CurriculumDetail!F428&gt;0,CurriculumDetail!C428&lt;&gt;2))</f>
        <v>0</v>
      </c>
      <c r="G59" t="str">
        <f>IF((COUNTA(CurriculumDetail!G419:G428) &gt; 0), "x", "")</f>
        <v/>
      </c>
      <c r="H59" s="11" t="str">
        <f>IF((COUNTA(CurriculumDetail!H419:H428) &gt; 0), "x", "")</f>
        <v/>
      </c>
      <c r="I59" s="11" t="str">
        <f>IF((COUNTA(CurriculumDetail!I419:I428) &gt; 0), "x", "")</f>
        <v/>
      </c>
      <c r="J59" s="11" t="str">
        <f>IF((COUNTA(CurriculumDetail!J419:J428) &gt; 0), "x", "")</f>
        <v/>
      </c>
      <c r="K59" s="11" t="str">
        <f>IF((COUNTA(CurriculumDetail!K419:K428) &gt; 0), "x", "")</f>
        <v/>
      </c>
      <c r="L59" s="11" t="str">
        <f>IF((COUNTA(CurriculumDetail!L419:L428) &gt; 0), "x", "")</f>
        <v/>
      </c>
      <c r="M59" s="11" t="str">
        <f>IF((COUNTA(CurriculumDetail!M419:M428) &gt; 0), "x", "")</f>
        <v/>
      </c>
      <c r="N59" s="11" t="str">
        <f>IF((COUNTA(CurriculumDetail!N419:N428) &gt; 0), "x", "")</f>
        <v/>
      </c>
      <c r="O59" s="11" t="str">
        <f>IF((COUNTA(CurriculumDetail!O419:O428) &gt; 0), "x", "")</f>
        <v/>
      </c>
      <c r="P59" s="11" t="str">
        <f>IF((COUNTA(CurriculumDetail!P419:P428) &gt; 0), "x", "")</f>
        <v/>
      </c>
      <c r="Q59" s="11" t="str">
        <f>IF((COUNTA(CurriculumDetail!Q419:Q428) &gt; 0), "x", "")</f>
        <v/>
      </c>
      <c r="R59" s="11" t="str">
        <f>IF((COUNTA(CurriculumDetail!R419:R428) &gt; 0), "x", "")</f>
        <v/>
      </c>
      <c r="S59" s="11" t="str">
        <f>IF((COUNTA(CurriculumDetail!S419:S428) &gt; 0), "x", "")</f>
        <v/>
      </c>
      <c r="T59" s="11" t="str">
        <f>IF((COUNTA(CurriculumDetail!T419:T428) &gt; 0), "x", "")</f>
        <v/>
      </c>
      <c r="U59" s="11" t="str">
        <f>IF((COUNTA(CurriculumDetail!U419:U428) &gt; 0), "x", "")</f>
        <v/>
      </c>
      <c r="V59" s="11" t="str">
        <f>IF((COUNTA(CurriculumDetail!V419:V428) &gt; 0), "x", "")</f>
        <v/>
      </c>
      <c r="W59" s="11" t="str">
        <f>IF((COUNTA(CurriculumDetail!W419:W428) &gt; 0), "x", "")</f>
        <v/>
      </c>
      <c r="X59" s="11" t="str">
        <f>IF((COUNTA(CurriculumDetail!X419:X428) &gt; 0), "x", "")</f>
        <v/>
      </c>
      <c r="Y59" s="11" t="str">
        <f>IF((COUNTA(CurriculumDetail!Y419:Y428) &gt; 0), "x", "")</f>
        <v/>
      </c>
      <c r="Z59" s="11" t="str">
        <f>IF((COUNTA(CurriculumDetail!Z419:Z428) &gt; 0), "x", "")</f>
        <v/>
      </c>
      <c r="AA59" s="11" t="str">
        <f>IF((COUNTA(CurriculumDetail!AA419:AA428) &gt; 0), "x", "")</f>
        <v/>
      </c>
      <c r="AB59" s="11" t="str">
        <f>IF((COUNTA(CurriculumDetail!AB419:AB428) &gt; 0), "x", "")</f>
        <v/>
      </c>
      <c r="AC59" s="11" t="str">
        <f>IF((COUNTA(CurriculumDetail!AC419:AC428) &gt; 0), "x", "")</f>
        <v/>
      </c>
      <c r="AD59" s="11" t="str">
        <f>IF((COUNTA(CurriculumDetail!AD419:AD428) &gt; 0), "x", "")</f>
        <v/>
      </c>
      <c r="AE59" s="11" t="str">
        <f>IF((COUNTA(CurriculumDetail!AE419:AE428) &gt; 0), "x", "")</f>
        <v/>
      </c>
      <c r="AF59" s="11" t="str">
        <f>IF((COUNTA(CurriculumDetail!AF419:AF428) &gt; 0), "x", "")</f>
        <v/>
      </c>
      <c r="AG59" s="11" t="str">
        <f>IF((COUNTA(CurriculumDetail!AG419:AG428) &gt; 0), "x", "")</f>
        <v/>
      </c>
      <c r="AH59" s="11" t="str">
        <f>IF((COUNTA(CurriculumDetail!AH419:AH428) &gt; 0), "x", "")</f>
        <v/>
      </c>
      <c r="AI59" s="11" t="str">
        <f>IF((COUNTA(CurriculumDetail!AI419:AI428) &gt; 0), "x", "")</f>
        <v/>
      </c>
      <c r="AJ59" s="11" t="str">
        <f>IF((COUNTA(CurriculumDetail!AJ419:AJ428) &gt; 0), "x", "")</f>
        <v/>
      </c>
    </row>
    <row r="60" spans="1:36" x14ac:dyDescent="0.2">
      <c r="A60" t="s">
        <v>185</v>
      </c>
      <c r="B60" t="s">
        <v>253</v>
      </c>
      <c r="C60">
        <v>0</v>
      </c>
      <c r="D60">
        <v>1</v>
      </c>
      <c r="E60" t="b">
        <f>AND(OR(CurriculumDetail!F431&gt;0,CurriculumDetail!C431&lt;&gt;1),OR(CurriculumDetail!F432&gt;0,CurriculumDetail!C432&lt;&gt;1),OR(CurriculumDetail!F433&gt;0,CurriculumDetail!C433&lt;&gt;1),OR(CurriculumDetail!F434&gt;0,CurriculumDetail!C434&lt;&gt;1),OR(CurriculumDetail!F435&gt;0,CurriculumDetail!C435&lt;&gt;1),OR(CurriculumDetail!F436&gt;0,CurriculumDetail!C436&lt;&gt;1),OR(CurriculumDetail!F437&gt;0,CurriculumDetail!C437&lt;&gt;1),OR(CurriculumDetail!F438&gt;0,CurriculumDetail!C438&lt;&gt;1),OR(CurriculumDetail!F439&gt;0,CurriculumDetail!C439&lt;&gt;1),OR(CurriculumDetail!F440&gt;0,CurriculumDetail!C440&lt;&gt;1),OR(CurriculumDetail!F441&gt;0,CurriculumDetail!C441&lt;&gt;1),OR(CurriculumDetail!F442&gt;0,CurriculumDetail!C442&lt;&gt;1),OR(CurriculumDetail!F443&gt;0,CurriculumDetail!C443&lt;&gt;1),OR(CurriculumDetail!F444&gt;0,CurriculumDetail!C444&lt;&gt;1))</f>
        <v>1</v>
      </c>
      <c r="F60" t="b">
        <f>AND(OR(CurriculumDetail!F431&gt;0,CurriculumDetail!C431&lt;&gt;2),OR(CurriculumDetail!F432&gt;0,CurriculumDetail!C432&lt;&gt;2),OR(CurriculumDetail!F433&gt;0,CurriculumDetail!C433&lt;&gt;2),OR(CurriculumDetail!F434&gt;0,CurriculumDetail!C434&lt;&gt;2),OR(CurriculumDetail!F435&gt;0,CurriculumDetail!C435&lt;&gt;2),OR(CurriculumDetail!F436&gt;0,CurriculumDetail!C436&lt;&gt;2),OR(CurriculumDetail!F437&gt;0,CurriculumDetail!C437&lt;&gt;2),OR(CurriculumDetail!F438&gt;0,CurriculumDetail!C438&lt;&gt;2),OR(CurriculumDetail!F439&gt;0,CurriculumDetail!C439&lt;&gt;2),OR(CurriculumDetail!F440&gt;0,CurriculumDetail!C440&lt;&gt;2),OR(CurriculumDetail!F441&gt;0,CurriculumDetail!C441&lt;&gt;2),OR(CurriculumDetail!F442&gt;0,CurriculumDetail!C442&lt;&gt;2),OR(CurriculumDetail!F443&gt;0,CurriculumDetail!C443&lt;&gt;2),OR(CurriculumDetail!F444&gt;0,CurriculumDetail!C444&lt;&gt;2))</f>
        <v>0</v>
      </c>
      <c r="G60" t="str">
        <f>IF((COUNTA(CurriculumDetail!G430:G444) &gt; 0), "x", "")</f>
        <v/>
      </c>
      <c r="H60" s="11" t="str">
        <f>IF((COUNTA(CurriculumDetail!H430:H444) &gt; 0), "x", "")</f>
        <v/>
      </c>
      <c r="I60" s="11" t="str">
        <f>IF((COUNTA(CurriculumDetail!I430:I444) &gt; 0), "x", "")</f>
        <v/>
      </c>
      <c r="J60" s="11" t="str">
        <f>IF((COUNTA(CurriculumDetail!J430:J444) &gt; 0), "x", "")</f>
        <v/>
      </c>
      <c r="K60" s="11" t="str">
        <f>IF((COUNTA(CurriculumDetail!K430:K444) &gt; 0), "x", "")</f>
        <v/>
      </c>
      <c r="L60" s="11" t="str">
        <f>IF((COUNTA(CurriculumDetail!L430:L444) &gt; 0), "x", "")</f>
        <v/>
      </c>
      <c r="M60" s="11" t="str">
        <f>IF((COUNTA(CurriculumDetail!M430:M444) &gt; 0), "x", "")</f>
        <v/>
      </c>
      <c r="N60" s="11" t="str">
        <f>IF((COUNTA(CurriculumDetail!N430:N444) &gt; 0), "x", "")</f>
        <v/>
      </c>
      <c r="O60" s="11" t="str">
        <f>IF((COUNTA(CurriculumDetail!O430:O444) &gt; 0), "x", "")</f>
        <v/>
      </c>
      <c r="P60" s="11" t="str">
        <f>IF((COUNTA(CurriculumDetail!P430:P444) &gt; 0), "x", "")</f>
        <v/>
      </c>
      <c r="Q60" s="11" t="str">
        <f>IF((COUNTA(CurriculumDetail!Q430:Q444) &gt; 0), "x", "")</f>
        <v/>
      </c>
      <c r="R60" s="11" t="str">
        <f>IF((COUNTA(CurriculumDetail!R430:R444) &gt; 0), "x", "")</f>
        <v/>
      </c>
      <c r="S60" s="11" t="str">
        <f>IF((COUNTA(CurriculumDetail!S430:S444) &gt; 0), "x", "")</f>
        <v/>
      </c>
      <c r="T60" s="11" t="str">
        <f>IF((COUNTA(CurriculumDetail!T430:T444) &gt; 0), "x", "")</f>
        <v/>
      </c>
      <c r="U60" s="11" t="str">
        <f>IF((COUNTA(CurriculumDetail!U430:U444) &gt; 0), "x", "")</f>
        <v/>
      </c>
      <c r="V60" s="11" t="str">
        <f>IF((COUNTA(CurriculumDetail!V430:V444) &gt; 0), "x", "")</f>
        <v/>
      </c>
      <c r="W60" s="11" t="str">
        <f>IF((COUNTA(CurriculumDetail!W430:W444) &gt; 0), "x", "")</f>
        <v/>
      </c>
      <c r="X60" s="11" t="str">
        <f>IF((COUNTA(CurriculumDetail!X430:X444) &gt; 0), "x", "")</f>
        <v/>
      </c>
      <c r="Y60" s="11" t="str">
        <f>IF((COUNTA(CurriculumDetail!Y430:Y444) &gt; 0), "x", "")</f>
        <v/>
      </c>
      <c r="Z60" s="11" t="str">
        <f>IF((COUNTA(CurriculumDetail!Z430:Z444) &gt; 0), "x", "")</f>
        <v/>
      </c>
      <c r="AA60" s="11" t="str">
        <f>IF((COUNTA(CurriculumDetail!AA430:AA444) &gt; 0), "x", "")</f>
        <v/>
      </c>
      <c r="AB60" s="11" t="str">
        <f>IF((COUNTA(CurriculumDetail!AB430:AB444) &gt; 0), "x", "")</f>
        <v/>
      </c>
      <c r="AC60" s="11" t="str">
        <f>IF((COUNTA(CurriculumDetail!AC430:AC444) &gt; 0), "x", "")</f>
        <v/>
      </c>
      <c r="AD60" s="11" t="str">
        <f>IF((COUNTA(CurriculumDetail!AD430:AD444) &gt; 0), "x", "")</f>
        <v/>
      </c>
      <c r="AE60" s="11" t="str">
        <f>IF((COUNTA(CurriculumDetail!AE430:AE444) &gt; 0), "x", "")</f>
        <v/>
      </c>
      <c r="AF60" s="11" t="str">
        <f>IF((COUNTA(CurriculumDetail!AF430:AF444) &gt; 0), "x", "")</f>
        <v/>
      </c>
      <c r="AG60" s="11" t="str">
        <f>IF((COUNTA(CurriculumDetail!AG430:AG444) &gt; 0), "x", "")</f>
        <v/>
      </c>
      <c r="AH60" s="11" t="str">
        <f>IF((COUNTA(CurriculumDetail!AH430:AH444) &gt; 0), "x", "")</f>
        <v/>
      </c>
      <c r="AI60" s="11" t="str">
        <f>IF((COUNTA(CurriculumDetail!AI430:AI444) &gt; 0), "x", "")</f>
        <v/>
      </c>
      <c r="AJ60" s="11" t="str">
        <f>IF((COUNTA(CurriculumDetail!AJ430:AJ444) &gt; 0), "x", "")</f>
        <v/>
      </c>
    </row>
    <row r="61" spans="1:36" x14ac:dyDescent="0.2">
      <c r="A61" t="s">
        <v>185</v>
      </c>
      <c r="B61" t="s">
        <v>403</v>
      </c>
      <c r="C61">
        <v>0</v>
      </c>
      <c r="D61">
        <v>0</v>
      </c>
      <c r="E61" t="b">
        <f>AND(OR(CurriculumDetail!F447&gt;0,CurriculumDetail!C447&lt;&gt;1),OR(CurriculumDetail!F448&gt;0,CurriculumDetail!C448&lt;&gt;1),OR(CurriculumDetail!F449&gt;0,CurriculumDetail!C449&lt;&gt;1),OR(CurriculumDetail!F450&gt;0,CurriculumDetail!C450&lt;&gt;1))</f>
        <v>1</v>
      </c>
      <c r="F61" t="b">
        <f>AND(OR(CurriculumDetail!F447&gt;0,CurriculumDetail!C447&lt;&gt;2),OR(CurriculumDetail!F448&gt;0,CurriculumDetail!C448&lt;&gt;2),OR(CurriculumDetail!F449&gt;0,CurriculumDetail!C449&lt;&gt;2),OR(CurriculumDetail!F450&gt;0,CurriculumDetail!C450&lt;&gt;2))</f>
        <v>1</v>
      </c>
      <c r="G61" t="str">
        <f>IF((COUNTA(CurriculumDetail!G446:G450) &gt; 0), "x", "")</f>
        <v/>
      </c>
      <c r="H61" s="11" t="str">
        <f>IF((COUNTA(CurriculumDetail!H446:H450) &gt; 0), "x", "")</f>
        <v/>
      </c>
      <c r="I61" s="11" t="str">
        <f>IF((COUNTA(CurriculumDetail!I446:I450) &gt; 0), "x", "")</f>
        <v/>
      </c>
      <c r="J61" s="11" t="str">
        <f>IF((COUNTA(CurriculumDetail!J446:J450) &gt; 0), "x", "")</f>
        <v/>
      </c>
      <c r="K61" s="11" t="str">
        <f>IF((COUNTA(CurriculumDetail!K446:K450) &gt; 0), "x", "")</f>
        <v/>
      </c>
      <c r="L61" s="11" t="str">
        <f>IF((COUNTA(CurriculumDetail!L446:L450) &gt; 0), "x", "")</f>
        <v/>
      </c>
      <c r="M61" s="11" t="str">
        <f>IF((COUNTA(CurriculumDetail!M446:M450) &gt; 0), "x", "")</f>
        <v/>
      </c>
      <c r="N61" s="11" t="str">
        <f>IF((COUNTA(CurriculumDetail!N446:N450) &gt; 0), "x", "")</f>
        <v/>
      </c>
      <c r="O61" s="11" t="str">
        <f>IF((COUNTA(CurriculumDetail!O446:O450) &gt; 0), "x", "")</f>
        <v/>
      </c>
      <c r="P61" s="11" t="str">
        <f>IF((COUNTA(CurriculumDetail!P446:P450) &gt; 0), "x", "")</f>
        <v/>
      </c>
      <c r="Q61" s="11" t="str">
        <f>IF((COUNTA(CurriculumDetail!Q446:Q450) &gt; 0), "x", "")</f>
        <v/>
      </c>
      <c r="R61" s="11" t="str">
        <f>IF((COUNTA(CurriculumDetail!R446:R450) &gt; 0), "x", "")</f>
        <v/>
      </c>
      <c r="S61" s="11" t="str">
        <f>IF((COUNTA(CurriculumDetail!S446:S450) &gt; 0), "x", "")</f>
        <v/>
      </c>
      <c r="T61" s="11" t="str">
        <f>IF((COUNTA(CurriculumDetail!T446:T450) &gt; 0), "x", "")</f>
        <v/>
      </c>
      <c r="U61" s="11" t="str">
        <f>IF((COUNTA(CurriculumDetail!U446:U450) &gt; 0), "x", "")</f>
        <v/>
      </c>
      <c r="V61" s="11" t="str">
        <f>IF((COUNTA(CurriculumDetail!V446:V450) &gt; 0), "x", "")</f>
        <v/>
      </c>
      <c r="W61" s="11" t="str">
        <f>IF((COUNTA(CurriculumDetail!W446:W450) &gt; 0), "x", "")</f>
        <v/>
      </c>
      <c r="X61" s="11" t="str">
        <f>IF((COUNTA(CurriculumDetail!X446:X450) &gt; 0), "x", "")</f>
        <v/>
      </c>
      <c r="Y61" s="11" t="str">
        <f>IF((COUNTA(CurriculumDetail!Y446:Y450) &gt; 0), "x", "")</f>
        <v/>
      </c>
      <c r="Z61" s="11" t="str">
        <f>IF((COUNTA(CurriculumDetail!Z446:Z450) &gt; 0), "x", "")</f>
        <v/>
      </c>
      <c r="AA61" s="11" t="str">
        <f>IF((COUNTA(CurriculumDetail!AA446:AA450) &gt; 0), "x", "")</f>
        <v/>
      </c>
      <c r="AB61" s="11" t="str">
        <f>IF((COUNTA(CurriculumDetail!AB446:AB450) &gt; 0), "x", "")</f>
        <v/>
      </c>
      <c r="AC61" s="11" t="str">
        <f>IF((COUNTA(CurriculumDetail!AC446:AC450) &gt; 0), "x", "")</f>
        <v/>
      </c>
      <c r="AD61" s="11" t="str">
        <f>IF((COUNTA(CurriculumDetail!AD446:AD450) &gt; 0), "x", "")</f>
        <v/>
      </c>
      <c r="AE61" s="11" t="str">
        <f>IF((COUNTA(CurriculumDetail!AE446:AE450) &gt; 0), "x", "")</f>
        <v/>
      </c>
      <c r="AF61" s="11" t="str">
        <f>IF((COUNTA(CurriculumDetail!AF446:AF450) &gt; 0), "x", "")</f>
        <v/>
      </c>
      <c r="AG61" s="11" t="str">
        <f>IF((COUNTA(CurriculumDetail!AG446:AG450) &gt; 0), "x", "")</f>
        <v/>
      </c>
      <c r="AH61" s="11" t="str">
        <f>IF((COUNTA(CurriculumDetail!AH446:AH450) &gt; 0), "x", "")</f>
        <v/>
      </c>
      <c r="AI61" s="11" t="str">
        <f>IF((COUNTA(CurriculumDetail!AI446:AI450) &gt; 0), "x", "")</f>
        <v/>
      </c>
      <c r="AJ61" s="11" t="str">
        <f>IF((COUNTA(CurriculumDetail!AJ446:AJ450) &gt; 0), "x", "")</f>
        <v/>
      </c>
    </row>
    <row r="62" spans="1:36" x14ac:dyDescent="0.2">
      <c r="A62" t="s">
        <v>185</v>
      </c>
      <c r="B62" t="s">
        <v>404</v>
      </c>
      <c r="C62">
        <v>0</v>
      </c>
      <c r="D62">
        <v>0</v>
      </c>
      <c r="E62" t="b">
        <f>AND(OR(CurriculumDetail!F453&gt;0,CurriculumDetail!C453&lt;&gt;1),OR(CurriculumDetail!F454&gt;0,CurriculumDetail!C454&lt;&gt;1),OR(CurriculumDetail!F455&gt;0,CurriculumDetail!C455&lt;&gt;1),OR(CurriculumDetail!F456&gt;0,CurriculumDetail!C456&lt;&gt;1),OR(CurriculumDetail!F457&gt;0,CurriculumDetail!C457&lt;&gt;1),OR(CurriculumDetail!F458&gt;0,CurriculumDetail!C458&lt;&gt;1),OR(CurriculumDetail!F459&gt;0,CurriculumDetail!C459&lt;&gt;1),OR(CurriculumDetail!F460&gt;0,CurriculumDetail!C460&lt;&gt;1))</f>
        <v>1</v>
      </c>
      <c r="F62" t="b">
        <f>AND(OR(CurriculumDetail!F453&gt;0,CurriculumDetail!C453&lt;&gt;2),OR(CurriculumDetail!F454&gt;0,CurriculumDetail!C454&lt;&gt;2),OR(CurriculumDetail!F455&gt;0,CurriculumDetail!C455&lt;&gt;2),OR(CurriculumDetail!F456&gt;0,CurriculumDetail!C456&lt;&gt;2),OR(CurriculumDetail!F457&gt;0,CurriculumDetail!C457&lt;&gt;2),OR(CurriculumDetail!F458&gt;0,CurriculumDetail!C458&lt;&gt;2),OR(CurriculumDetail!F459&gt;0,CurriculumDetail!C459&lt;&gt;2),OR(CurriculumDetail!F460&gt;0,CurriculumDetail!C460&lt;&gt;2))</f>
        <v>1</v>
      </c>
      <c r="G62" t="str">
        <f>IF((COUNTA(CurriculumDetail!G452:G460) &gt; 0), "x", "")</f>
        <v/>
      </c>
      <c r="H62" s="11" t="str">
        <f>IF((COUNTA(CurriculumDetail!H452:H460) &gt; 0), "x", "")</f>
        <v/>
      </c>
      <c r="I62" s="11" t="str">
        <f>IF((COUNTA(CurriculumDetail!I452:I460) &gt; 0), "x", "")</f>
        <v/>
      </c>
      <c r="J62" s="11" t="str">
        <f>IF((COUNTA(CurriculumDetail!J452:J460) &gt; 0), "x", "")</f>
        <v/>
      </c>
      <c r="K62" s="11" t="str">
        <f>IF((COUNTA(CurriculumDetail!K452:K460) &gt; 0), "x", "")</f>
        <v/>
      </c>
      <c r="L62" s="11" t="str">
        <f>IF((COUNTA(CurriculumDetail!L452:L460) &gt; 0), "x", "")</f>
        <v/>
      </c>
      <c r="M62" s="11" t="str">
        <f>IF((COUNTA(CurriculumDetail!M452:M460) &gt; 0), "x", "")</f>
        <v/>
      </c>
      <c r="N62" s="11" t="str">
        <f>IF((COUNTA(CurriculumDetail!N452:N460) &gt; 0), "x", "")</f>
        <v/>
      </c>
      <c r="O62" s="11" t="str">
        <f>IF((COUNTA(CurriculumDetail!O452:O460) &gt; 0), "x", "")</f>
        <v/>
      </c>
      <c r="P62" s="11" t="str">
        <f>IF((COUNTA(CurriculumDetail!P452:P460) &gt; 0), "x", "")</f>
        <v/>
      </c>
      <c r="Q62" s="11" t="str">
        <f>IF((COUNTA(CurriculumDetail!Q452:Q460) &gt; 0), "x", "")</f>
        <v/>
      </c>
      <c r="R62" s="11" t="str">
        <f>IF((COUNTA(CurriculumDetail!R452:R460) &gt; 0), "x", "")</f>
        <v/>
      </c>
      <c r="S62" s="11" t="str">
        <f>IF((COUNTA(CurriculumDetail!S452:S460) &gt; 0), "x", "")</f>
        <v/>
      </c>
      <c r="T62" s="11" t="str">
        <f>IF((COUNTA(CurriculumDetail!T452:T460) &gt; 0), "x", "")</f>
        <v/>
      </c>
      <c r="U62" s="11" t="str">
        <f>IF((COUNTA(CurriculumDetail!U452:U460) &gt; 0), "x", "")</f>
        <v/>
      </c>
      <c r="V62" s="11" t="str">
        <f>IF((COUNTA(CurriculumDetail!V452:V460) &gt; 0), "x", "")</f>
        <v/>
      </c>
      <c r="W62" s="11" t="str">
        <f>IF((COUNTA(CurriculumDetail!W452:W460) &gt; 0), "x", "")</f>
        <v/>
      </c>
      <c r="X62" s="11" t="str">
        <f>IF((COUNTA(CurriculumDetail!X452:X460) &gt; 0), "x", "")</f>
        <v/>
      </c>
      <c r="Y62" s="11" t="str">
        <f>IF((COUNTA(CurriculumDetail!Y452:Y460) &gt; 0), "x", "")</f>
        <v/>
      </c>
      <c r="Z62" s="11" t="str">
        <f>IF((COUNTA(CurriculumDetail!Z452:Z460) &gt; 0), "x", "")</f>
        <v/>
      </c>
      <c r="AA62" s="11" t="str">
        <f>IF((COUNTA(CurriculumDetail!AA452:AA460) &gt; 0), "x", "")</f>
        <v/>
      </c>
      <c r="AB62" s="11" t="str">
        <f>IF((COUNTA(CurriculumDetail!AB452:AB460) &gt; 0), "x", "")</f>
        <v/>
      </c>
      <c r="AC62" s="11" t="str">
        <f>IF((COUNTA(CurriculumDetail!AC452:AC460) &gt; 0), "x", "")</f>
        <v/>
      </c>
      <c r="AD62" s="11" t="str">
        <f>IF((COUNTA(CurriculumDetail!AD452:AD460) &gt; 0), "x", "")</f>
        <v/>
      </c>
      <c r="AE62" s="11" t="str">
        <f>IF((COUNTA(CurriculumDetail!AE452:AE460) &gt; 0), "x", "")</f>
        <v/>
      </c>
      <c r="AF62" s="11" t="str">
        <f>IF((COUNTA(CurriculumDetail!AF452:AF460) &gt; 0), "x", "")</f>
        <v/>
      </c>
      <c r="AG62" s="11" t="str">
        <f>IF((COUNTA(CurriculumDetail!AG452:AG460) &gt; 0), "x", "")</f>
        <v/>
      </c>
      <c r="AH62" s="11" t="str">
        <f>IF((COUNTA(CurriculumDetail!AH452:AH460) &gt; 0), "x", "")</f>
        <v/>
      </c>
      <c r="AI62" s="11" t="str">
        <f>IF((COUNTA(CurriculumDetail!AI452:AI460) &gt; 0), "x", "")</f>
        <v/>
      </c>
      <c r="AJ62" s="11" t="str">
        <f>IF((COUNTA(CurriculumDetail!AJ452:AJ460) &gt; 0), "x", "")</f>
        <v/>
      </c>
    </row>
    <row r="63" spans="1:36" x14ac:dyDescent="0.2">
      <c r="A63" t="s">
        <v>185</v>
      </c>
      <c r="B63" t="s">
        <v>239</v>
      </c>
      <c r="C63">
        <v>0</v>
      </c>
      <c r="D63">
        <v>0</v>
      </c>
      <c r="E63" t="b">
        <f>AND(OR(CurriculumDetail!F463&gt;0,CurriculumDetail!C463&lt;&gt;1),OR(CurriculumDetail!F464&gt;0,CurriculumDetail!C464&lt;&gt;1),OR(CurriculumDetail!F465&gt;0,CurriculumDetail!C465&lt;&gt;1),OR(CurriculumDetail!F466&gt;0,CurriculumDetail!C466&lt;&gt;1),OR(CurriculumDetail!F467&gt;0,CurriculumDetail!C467&lt;&gt;1),OR(CurriculumDetail!F468&gt;0,CurriculumDetail!C468&lt;&gt;1),OR(CurriculumDetail!F469&gt;0,CurriculumDetail!C469&lt;&gt;1))</f>
        <v>1</v>
      </c>
      <c r="F63" t="b">
        <f>AND(OR(CurriculumDetail!F463&gt;0,CurriculumDetail!C463&lt;&gt;2),OR(CurriculumDetail!F464&gt;0,CurriculumDetail!C464&lt;&gt;2),OR(CurriculumDetail!F465&gt;0,CurriculumDetail!C465&lt;&gt;2),OR(CurriculumDetail!F466&gt;0,CurriculumDetail!C466&lt;&gt;2),OR(CurriculumDetail!F467&gt;0,CurriculumDetail!C467&lt;&gt;2),OR(CurriculumDetail!F468&gt;0,CurriculumDetail!C468&lt;&gt;2),OR(CurriculumDetail!F469&gt;0,CurriculumDetail!C469&lt;&gt;2))</f>
        <v>1</v>
      </c>
      <c r="G63" t="str">
        <f>IF((COUNTA(CurriculumDetail!G462:G469) &gt; 0), "x", "")</f>
        <v/>
      </c>
      <c r="H63" s="11" t="str">
        <f>IF((COUNTA(CurriculumDetail!H462:H469) &gt; 0), "x", "")</f>
        <v/>
      </c>
      <c r="I63" s="11" t="str">
        <f>IF((COUNTA(CurriculumDetail!I462:I469) &gt; 0), "x", "")</f>
        <v/>
      </c>
      <c r="J63" s="11" t="str">
        <f>IF((COUNTA(CurriculumDetail!J462:J469) &gt; 0), "x", "")</f>
        <v/>
      </c>
      <c r="K63" s="11" t="str">
        <f>IF((COUNTA(CurriculumDetail!K462:K469) &gt; 0), "x", "")</f>
        <v/>
      </c>
      <c r="L63" s="11" t="str">
        <f>IF((COUNTA(CurriculumDetail!L462:L469) &gt; 0), "x", "")</f>
        <v/>
      </c>
      <c r="M63" s="11" t="str">
        <f>IF((COUNTA(CurriculumDetail!M462:M469) &gt; 0), "x", "")</f>
        <v/>
      </c>
      <c r="N63" s="11" t="str">
        <f>IF((COUNTA(CurriculumDetail!N462:N469) &gt; 0), "x", "")</f>
        <v/>
      </c>
      <c r="O63" s="11" t="str">
        <f>IF((COUNTA(CurriculumDetail!O462:O469) &gt; 0), "x", "")</f>
        <v/>
      </c>
      <c r="P63" s="11" t="str">
        <f>IF((COUNTA(CurriculumDetail!P462:P469) &gt; 0), "x", "")</f>
        <v/>
      </c>
      <c r="Q63" s="11" t="str">
        <f>IF((COUNTA(CurriculumDetail!Q462:Q469) &gt; 0), "x", "")</f>
        <v/>
      </c>
      <c r="R63" s="11" t="str">
        <f>IF((COUNTA(CurriculumDetail!R462:R469) &gt; 0), "x", "")</f>
        <v/>
      </c>
      <c r="S63" s="11" t="str">
        <f>IF((COUNTA(CurriculumDetail!S462:S469) &gt; 0), "x", "")</f>
        <v/>
      </c>
      <c r="T63" s="11" t="str">
        <f>IF((COUNTA(CurriculumDetail!T462:T469) &gt; 0), "x", "")</f>
        <v/>
      </c>
      <c r="U63" s="11" t="str">
        <f>IF((COUNTA(CurriculumDetail!U462:U469) &gt; 0), "x", "")</f>
        <v/>
      </c>
      <c r="V63" s="11" t="str">
        <f>IF((COUNTA(CurriculumDetail!V462:V469) &gt; 0), "x", "")</f>
        <v/>
      </c>
      <c r="W63" s="11" t="str">
        <f>IF((COUNTA(CurriculumDetail!W462:W469) &gt; 0), "x", "")</f>
        <v/>
      </c>
      <c r="X63" s="11" t="str">
        <f>IF((COUNTA(CurriculumDetail!X462:X469) &gt; 0), "x", "")</f>
        <v/>
      </c>
      <c r="Y63" s="11" t="str">
        <f>IF((COUNTA(CurriculumDetail!Y462:Y469) &gt; 0), "x", "")</f>
        <v/>
      </c>
      <c r="Z63" s="11" t="str">
        <f>IF((COUNTA(CurriculumDetail!Z462:Z469) &gt; 0), "x", "")</f>
        <v/>
      </c>
      <c r="AA63" s="11" t="str">
        <f>IF((COUNTA(CurriculumDetail!AA462:AA469) &gt; 0), "x", "")</f>
        <v/>
      </c>
      <c r="AB63" s="11" t="str">
        <f>IF((COUNTA(CurriculumDetail!AB462:AB469) &gt; 0), "x", "")</f>
        <v/>
      </c>
      <c r="AC63" s="11" t="str">
        <f>IF((COUNTA(CurriculumDetail!AC462:AC469) &gt; 0), "x", "")</f>
        <v/>
      </c>
      <c r="AD63" s="11" t="str">
        <f>IF((COUNTA(CurriculumDetail!AD462:AD469) &gt; 0), "x", "")</f>
        <v/>
      </c>
      <c r="AE63" s="11" t="str">
        <f>IF((COUNTA(CurriculumDetail!AE462:AE469) &gt; 0), "x", "")</f>
        <v/>
      </c>
      <c r="AF63" s="11" t="str">
        <f>IF((COUNTA(CurriculumDetail!AF462:AF469) &gt; 0), "x", "")</f>
        <v/>
      </c>
      <c r="AG63" s="11" t="str">
        <f>IF((COUNTA(CurriculumDetail!AG462:AG469) &gt; 0), "x", "")</f>
        <v/>
      </c>
      <c r="AH63" s="11" t="str">
        <f>IF((COUNTA(CurriculumDetail!AH462:AH469) &gt; 0), "x", "")</f>
        <v/>
      </c>
      <c r="AI63" s="11" t="str">
        <f>IF((COUNTA(CurriculumDetail!AI462:AI469) &gt; 0), "x", "")</f>
        <v/>
      </c>
      <c r="AJ63" s="11" t="str">
        <f>IF((COUNTA(CurriculumDetail!AJ462:AJ469) &gt; 0), "x", "")</f>
        <v/>
      </c>
    </row>
    <row r="64" spans="1:36" x14ac:dyDescent="0.2">
      <c r="A64" t="s">
        <v>185</v>
      </c>
      <c r="B64" t="s">
        <v>108</v>
      </c>
      <c r="C64">
        <v>0</v>
      </c>
      <c r="D64">
        <v>0</v>
      </c>
      <c r="E64" t="b">
        <f>AND(OR(CurriculumDetail!F472&gt;0,CurriculumDetail!C472&lt;&gt;1),OR(CurriculumDetail!F473&gt;0,CurriculumDetail!C473&lt;&gt;1),OR(CurriculumDetail!F474&gt;0,CurriculumDetail!C474&lt;&gt;1),OR(CurriculumDetail!F475&gt;0,CurriculumDetail!C475&lt;&gt;1),OR(CurriculumDetail!F476&gt;0,CurriculumDetail!C476&lt;&gt;1),OR(CurriculumDetail!F477&gt;0,CurriculumDetail!C477&lt;&gt;1),OR(CurriculumDetail!F478&gt;0,CurriculumDetail!C478&lt;&gt;1),OR(CurriculumDetail!F479&gt;0,CurriculumDetail!C479&lt;&gt;1),OR(CurriculumDetail!F480&gt;0,CurriculumDetail!C480&lt;&gt;1),OR(CurriculumDetail!F481&gt;0,CurriculumDetail!C481&lt;&gt;1),OR(CurriculumDetail!F482&gt;0,CurriculumDetail!C482&lt;&gt;1),OR(CurriculumDetail!F483&gt;0,CurriculumDetail!C483&lt;&gt;1),OR(CurriculumDetail!F484&gt;0,CurriculumDetail!C484&lt;&gt;1),OR(CurriculumDetail!F485&gt;0,CurriculumDetail!C485&lt;&gt;1),OR(CurriculumDetail!F486&gt;0,CurriculumDetail!C486&lt;&gt;1))</f>
        <v>1</v>
      </c>
      <c r="F64" t="b">
        <f>AND(OR(CurriculumDetail!F472&gt;0,CurriculumDetail!C472&lt;&gt;2),OR(CurriculumDetail!F473&gt;0,CurriculumDetail!C473&lt;&gt;2),OR(CurriculumDetail!F474&gt;0,CurriculumDetail!C474&lt;&gt;2),OR(CurriculumDetail!F475&gt;0,CurriculumDetail!C475&lt;&gt;2),OR(CurriculumDetail!F476&gt;0,CurriculumDetail!C476&lt;&gt;2),OR(CurriculumDetail!F477&gt;0,CurriculumDetail!C477&lt;&gt;2),OR(CurriculumDetail!F478&gt;0,CurriculumDetail!C478&lt;&gt;2),OR(CurriculumDetail!F479&gt;0,CurriculumDetail!C479&lt;&gt;2),OR(CurriculumDetail!F480&gt;0,CurriculumDetail!C480&lt;&gt;2),OR(CurriculumDetail!F481&gt;0,CurriculumDetail!C481&lt;&gt;2),OR(CurriculumDetail!F482&gt;0,CurriculumDetail!C482&lt;&gt;2),OR(CurriculumDetail!F483&gt;0,CurriculumDetail!C483&lt;&gt;2),OR(CurriculumDetail!F484&gt;0,CurriculumDetail!C484&lt;&gt;2),OR(CurriculumDetail!F485&gt;0,CurriculumDetail!C485&lt;&gt;2),OR(CurriculumDetail!F486&gt;0,CurriculumDetail!C486&lt;&gt;2))</f>
        <v>1</v>
      </c>
      <c r="G64" t="str">
        <f>IF((COUNTA(CurriculumDetail!G471:G486) &gt; 0), "x", "")</f>
        <v/>
      </c>
      <c r="H64" s="11" t="str">
        <f>IF((COUNTA(CurriculumDetail!H471:H486) &gt; 0), "x", "")</f>
        <v/>
      </c>
      <c r="I64" s="11" t="str">
        <f>IF((COUNTA(CurriculumDetail!I471:I486) &gt; 0), "x", "")</f>
        <v/>
      </c>
      <c r="J64" s="11" t="str">
        <f>IF((COUNTA(CurriculumDetail!J471:J486) &gt; 0), "x", "")</f>
        <v/>
      </c>
      <c r="K64" s="11" t="str">
        <f>IF((COUNTA(CurriculumDetail!K471:K486) &gt; 0), "x", "")</f>
        <v/>
      </c>
      <c r="L64" s="11" t="str">
        <f>IF((COUNTA(CurriculumDetail!L471:L486) &gt; 0), "x", "")</f>
        <v/>
      </c>
      <c r="M64" s="11" t="str">
        <f>IF((COUNTA(CurriculumDetail!M471:M486) &gt; 0), "x", "")</f>
        <v/>
      </c>
      <c r="N64" s="11" t="str">
        <f>IF((COUNTA(CurriculumDetail!N471:N486) &gt; 0), "x", "")</f>
        <v/>
      </c>
      <c r="O64" s="11" t="str">
        <f>IF((COUNTA(CurriculumDetail!O471:O486) &gt; 0), "x", "")</f>
        <v/>
      </c>
      <c r="P64" s="11" t="str">
        <f>IF((COUNTA(CurriculumDetail!P471:P486) &gt; 0), "x", "")</f>
        <v/>
      </c>
      <c r="Q64" s="11" t="str">
        <f>IF((COUNTA(CurriculumDetail!Q471:Q486) &gt; 0), "x", "")</f>
        <v/>
      </c>
      <c r="R64" s="11" t="str">
        <f>IF((COUNTA(CurriculumDetail!R471:R486) &gt; 0), "x", "")</f>
        <v/>
      </c>
      <c r="S64" s="11" t="str">
        <f>IF((COUNTA(CurriculumDetail!S471:S486) &gt; 0), "x", "")</f>
        <v/>
      </c>
      <c r="T64" s="11" t="str">
        <f>IF((COUNTA(CurriculumDetail!T471:T486) &gt; 0), "x", "")</f>
        <v/>
      </c>
      <c r="U64" s="11" t="str">
        <f>IF((COUNTA(CurriculumDetail!U471:U486) &gt; 0), "x", "")</f>
        <v/>
      </c>
      <c r="V64" s="11" t="str">
        <f>IF((COUNTA(CurriculumDetail!V471:V486) &gt; 0), "x", "")</f>
        <v/>
      </c>
      <c r="W64" s="11" t="str">
        <f>IF((COUNTA(CurriculumDetail!W471:W486) &gt; 0), "x", "")</f>
        <v/>
      </c>
      <c r="X64" s="11" t="str">
        <f>IF((COUNTA(CurriculumDetail!X471:X486) &gt; 0), "x", "")</f>
        <v/>
      </c>
      <c r="Y64" s="11" t="str">
        <f>IF((COUNTA(CurriculumDetail!Y471:Y486) &gt; 0), "x", "")</f>
        <v/>
      </c>
      <c r="Z64" s="11" t="str">
        <f>IF((COUNTA(CurriculumDetail!Z471:Z486) &gt; 0), "x", "")</f>
        <v/>
      </c>
      <c r="AA64" s="11" t="str">
        <f>IF((COUNTA(CurriculumDetail!AA471:AA486) &gt; 0), "x", "")</f>
        <v/>
      </c>
      <c r="AB64" s="11" t="str">
        <f>IF((COUNTA(CurriculumDetail!AB471:AB486) &gt; 0), "x", "")</f>
        <v/>
      </c>
      <c r="AC64" s="11" t="str">
        <f>IF((COUNTA(CurriculumDetail!AC471:AC486) &gt; 0), "x", "")</f>
        <v/>
      </c>
      <c r="AD64" s="11" t="str">
        <f>IF((COUNTA(CurriculumDetail!AD471:AD486) &gt; 0), "x", "")</f>
        <v/>
      </c>
      <c r="AE64" s="11" t="str">
        <f>IF((COUNTA(CurriculumDetail!AE471:AE486) &gt; 0), "x", "")</f>
        <v/>
      </c>
      <c r="AF64" s="11" t="str">
        <f>IF((COUNTA(CurriculumDetail!AF471:AF486) &gt; 0), "x", "")</f>
        <v/>
      </c>
      <c r="AG64" s="11" t="str">
        <f>IF((COUNTA(CurriculumDetail!AG471:AG486) &gt; 0), "x", "")</f>
        <v/>
      </c>
      <c r="AH64" s="11" t="str">
        <f>IF((COUNTA(CurriculumDetail!AH471:AH486) &gt; 0), "x", "")</f>
        <v/>
      </c>
      <c r="AI64" s="11" t="str">
        <f>IF((COUNTA(CurriculumDetail!AI471:AI486) &gt; 0), "x", "")</f>
        <v/>
      </c>
      <c r="AJ64" s="11" t="str">
        <f>IF((COUNTA(CurriculumDetail!AJ471:AJ486) &gt; 0), "x", "")</f>
        <v/>
      </c>
    </row>
    <row r="65" spans="1:36" x14ac:dyDescent="0.2">
      <c r="A65" t="s">
        <v>185</v>
      </c>
      <c r="B65" t="s">
        <v>406</v>
      </c>
      <c r="C65">
        <v>0</v>
      </c>
      <c r="D65">
        <v>0</v>
      </c>
      <c r="E65" t="b">
        <f>AND(OR(CurriculumDetail!F489&gt;0,CurriculumDetail!C489&lt;&gt;1),OR(CurriculumDetail!F490&gt;0,CurriculumDetail!C490&lt;&gt;1),OR(CurriculumDetail!F491&gt;0,CurriculumDetail!C491&lt;&gt;1),OR(CurriculumDetail!F492&gt;0,CurriculumDetail!C492&lt;&gt;1),OR(CurriculumDetail!F493&gt;0,CurriculumDetail!C493&lt;&gt;1))</f>
        <v>1</v>
      </c>
      <c r="F65" t="b">
        <f>AND(OR(CurriculumDetail!F489&gt;0,CurriculumDetail!C489&lt;&gt;2),OR(CurriculumDetail!F490&gt;0,CurriculumDetail!C490&lt;&gt;2),OR(CurriculumDetail!F491&gt;0,CurriculumDetail!C491&lt;&gt;2),OR(CurriculumDetail!F492&gt;0,CurriculumDetail!C492&lt;&gt;2),OR(CurriculumDetail!F493&gt;0,CurriculumDetail!C493&lt;&gt;2))</f>
        <v>1</v>
      </c>
      <c r="G65" t="str">
        <f>IF((COUNTA(CurriculumDetail!G488:G493) &gt; 0), "x", "")</f>
        <v/>
      </c>
      <c r="H65" s="11" t="str">
        <f>IF((COUNTA(CurriculumDetail!H488:H493) &gt; 0), "x", "")</f>
        <v/>
      </c>
      <c r="I65" s="11" t="str">
        <f>IF((COUNTA(CurriculumDetail!I488:I493) &gt; 0), "x", "")</f>
        <v/>
      </c>
      <c r="J65" s="11" t="str">
        <f>IF((COUNTA(CurriculumDetail!J488:J493) &gt; 0), "x", "")</f>
        <v/>
      </c>
      <c r="K65" s="11" t="str">
        <f>IF((COUNTA(CurriculumDetail!K488:K493) &gt; 0), "x", "")</f>
        <v/>
      </c>
      <c r="L65" s="11" t="str">
        <f>IF((COUNTA(CurriculumDetail!L488:L493) &gt; 0), "x", "")</f>
        <v/>
      </c>
      <c r="M65" s="11" t="str">
        <f>IF((COUNTA(CurriculumDetail!M488:M493) &gt; 0), "x", "")</f>
        <v/>
      </c>
      <c r="N65" s="11" t="str">
        <f>IF((COUNTA(CurriculumDetail!N488:N493) &gt; 0), "x", "")</f>
        <v/>
      </c>
      <c r="O65" s="11" t="str">
        <f>IF((COUNTA(CurriculumDetail!O488:O493) &gt; 0), "x", "")</f>
        <v/>
      </c>
      <c r="P65" s="11" t="str">
        <f>IF((COUNTA(CurriculumDetail!P488:P493) &gt; 0), "x", "")</f>
        <v/>
      </c>
      <c r="Q65" s="11" t="str">
        <f>IF((COUNTA(CurriculumDetail!Q488:Q493) &gt; 0), "x", "")</f>
        <v/>
      </c>
      <c r="R65" s="11" t="str">
        <f>IF((COUNTA(CurriculumDetail!R488:R493) &gt; 0), "x", "")</f>
        <v/>
      </c>
      <c r="S65" s="11" t="str">
        <f>IF((COUNTA(CurriculumDetail!S488:S493) &gt; 0), "x", "")</f>
        <v/>
      </c>
      <c r="T65" s="11" t="str">
        <f>IF((COUNTA(CurriculumDetail!T488:T493) &gt; 0), "x", "")</f>
        <v/>
      </c>
      <c r="U65" s="11" t="str">
        <f>IF((COUNTA(CurriculumDetail!U488:U493) &gt; 0), "x", "")</f>
        <v/>
      </c>
      <c r="V65" s="11" t="str">
        <f>IF((COUNTA(CurriculumDetail!V488:V493) &gt; 0), "x", "")</f>
        <v/>
      </c>
      <c r="W65" s="11" t="str">
        <f>IF((COUNTA(CurriculumDetail!W488:W493) &gt; 0), "x", "")</f>
        <v/>
      </c>
      <c r="X65" s="11" t="str">
        <f>IF((COUNTA(CurriculumDetail!X488:X493) &gt; 0), "x", "")</f>
        <v/>
      </c>
      <c r="Y65" s="11" t="str">
        <f>IF((COUNTA(CurriculumDetail!Y488:Y493) &gt; 0), "x", "")</f>
        <v/>
      </c>
      <c r="Z65" s="11" t="str">
        <f>IF((COUNTA(CurriculumDetail!Z488:Z493) &gt; 0), "x", "")</f>
        <v/>
      </c>
      <c r="AA65" s="11" t="str">
        <f>IF((COUNTA(CurriculumDetail!AA488:AA493) &gt; 0), "x", "")</f>
        <v/>
      </c>
      <c r="AB65" s="11" t="str">
        <f>IF((COUNTA(CurriculumDetail!AB488:AB493) &gt; 0), "x", "")</f>
        <v/>
      </c>
      <c r="AC65" s="11" t="str">
        <f>IF((COUNTA(CurriculumDetail!AC488:AC493) &gt; 0), "x", "")</f>
        <v/>
      </c>
      <c r="AD65" s="11" t="str">
        <f>IF((COUNTA(CurriculumDetail!AD488:AD493) &gt; 0), "x", "")</f>
        <v/>
      </c>
      <c r="AE65" s="11" t="str">
        <f>IF((COUNTA(CurriculumDetail!AE488:AE493) &gt; 0), "x", "")</f>
        <v/>
      </c>
      <c r="AF65" s="11" t="str">
        <f>IF((COUNTA(CurriculumDetail!AF488:AF493) &gt; 0), "x", "")</f>
        <v/>
      </c>
      <c r="AG65" s="11" t="str">
        <f>IF((COUNTA(CurriculumDetail!AG488:AG493) &gt; 0), "x", "")</f>
        <v/>
      </c>
      <c r="AH65" s="11" t="str">
        <f>IF((COUNTA(CurriculumDetail!AH488:AH493) &gt; 0), "x", "")</f>
        <v/>
      </c>
      <c r="AI65" s="11" t="str">
        <f>IF((COUNTA(CurriculumDetail!AI488:AI493) &gt; 0), "x", "")</f>
        <v/>
      </c>
      <c r="AJ65" s="11" t="str">
        <f>IF((COUNTA(CurriculumDetail!AJ488:AJ493) &gt; 0), "x", "")</f>
        <v/>
      </c>
    </row>
    <row r="66" spans="1:36" x14ac:dyDescent="0.2">
      <c r="H66" s="11"/>
      <c r="I66" s="11"/>
      <c r="J66" s="11"/>
      <c r="K66" s="11"/>
      <c r="L66" s="11"/>
      <c r="M66" s="11"/>
      <c r="N66" s="11"/>
      <c r="O66" s="11"/>
      <c r="P66" s="11"/>
      <c r="Q66" s="11"/>
      <c r="R66" s="11"/>
      <c r="S66" s="11"/>
      <c r="T66" s="11"/>
      <c r="U66" s="11"/>
      <c r="V66" s="11"/>
      <c r="W66" s="11"/>
      <c r="X66" s="11"/>
      <c r="Y66" s="11"/>
      <c r="Z66" s="11"/>
      <c r="AA66" s="11"/>
      <c r="AB66" s="11"/>
      <c r="AC66" s="11"/>
      <c r="AD66" s="11"/>
      <c r="AE66" s="11"/>
      <c r="AF66" s="11"/>
      <c r="AG66" s="11"/>
      <c r="AH66" s="11"/>
      <c r="AI66" s="11"/>
      <c r="AJ66" s="11"/>
    </row>
    <row r="67" spans="1:36" x14ac:dyDescent="0.2">
      <c r="A67" t="s">
        <v>181</v>
      </c>
      <c r="B67" t="s">
        <v>64</v>
      </c>
      <c r="C67">
        <v>1</v>
      </c>
      <c r="D67">
        <v>2</v>
      </c>
      <c r="E67" t="b">
        <f>AND(OR(CurriculumDetail!F496&gt;0,CurriculumDetail!C496&lt;&gt;1),OR(CurriculumDetail!F497&gt;0,CurriculumDetail!C497&lt;&gt;1),OR(CurriculumDetail!F498&gt;0,CurriculumDetail!C498&lt;&gt;1),OR(CurriculumDetail!F499&gt;0,CurriculumDetail!C499&lt;&gt;1),OR(CurriculumDetail!F500&gt;0,CurriculumDetail!C500&lt;&gt;1),OR(CurriculumDetail!F501&gt;0,CurriculumDetail!C501&lt;&gt;1),OR(CurriculumDetail!F502&gt;0,CurriculumDetail!C502&lt;&gt;1),OR(CurriculumDetail!F503&gt;0,CurriculumDetail!C503&lt;&gt;1),OR(CurriculumDetail!F504&gt;0,CurriculumDetail!C504&lt;&gt;1),OR(CurriculumDetail!F505&gt;0,CurriculumDetail!C505&lt;&gt;1),OR(CurriculumDetail!F506&gt;0,CurriculumDetail!C506&lt;&gt;1),OR(CurriculumDetail!F507&gt;0,CurriculumDetail!C507&lt;&gt;1),OR(CurriculumDetail!F508&gt;0,CurriculumDetail!C508&lt;&gt;1))</f>
        <v>0</v>
      </c>
      <c r="F67" t="b">
        <f>AND(OR(CurriculumDetail!F496&gt;0,CurriculumDetail!C496&lt;&gt;2),OR(CurriculumDetail!F497&gt;0,CurriculumDetail!C497&lt;&gt;2),OR(CurriculumDetail!F498&gt;0,CurriculumDetail!C498&lt;&gt;2),OR(CurriculumDetail!F499&gt;0,CurriculumDetail!C499&lt;&gt;2),OR(CurriculumDetail!F500&gt;0,CurriculumDetail!C500&lt;&gt;2),OR(CurriculumDetail!F501&gt;0,CurriculumDetail!C501&lt;&gt;2),OR(CurriculumDetail!F502&gt;0,CurriculumDetail!C502&lt;&gt;2),OR(CurriculumDetail!F503&gt;0,CurriculumDetail!C503&lt;&gt;2),OR(CurriculumDetail!F504&gt;0,CurriculumDetail!C504&lt;&gt;2),OR(CurriculumDetail!F505&gt;0,CurriculumDetail!C505&lt;&gt;2),OR(CurriculumDetail!F506&gt;0,CurriculumDetail!C506&lt;&gt;2),OR(CurriculumDetail!F507&gt;0,CurriculumDetail!C507&lt;&gt;2),OR(CurriculumDetail!F508&gt;0,CurriculumDetail!C508&lt;&gt;2))</f>
        <v>0</v>
      </c>
      <c r="G67" t="str">
        <f>IF((COUNTA(CurriculumDetail!G495:G508) &gt; 0), "x", "")</f>
        <v/>
      </c>
      <c r="H67" s="11" t="str">
        <f>IF((COUNTA(CurriculumDetail!H495:H508) &gt; 0), "x", "")</f>
        <v/>
      </c>
      <c r="I67" s="11" t="str">
        <f>IF((COUNTA(CurriculumDetail!I495:I508) &gt; 0), "x", "")</f>
        <v/>
      </c>
      <c r="J67" s="11" t="str">
        <f>IF((COUNTA(CurriculumDetail!J495:J508) &gt; 0), "x", "")</f>
        <v/>
      </c>
      <c r="K67" s="11" t="str">
        <f>IF((COUNTA(CurriculumDetail!K495:K508) &gt; 0), "x", "")</f>
        <v/>
      </c>
      <c r="L67" s="11" t="str">
        <f>IF((COUNTA(CurriculumDetail!L495:L508) &gt; 0), "x", "")</f>
        <v/>
      </c>
      <c r="M67" s="11" t="str">
        <f>IF((COUNTA(CurriculumDetail!M495:M508) &gt; 0), "x", "")</f>
        <v/>
      </c>
      <c r="N67" s="11" t="str">
        <f>IF((COUNTA(CurriculumDetail!N495:N508) &gt; 0), "x", "")</f>
        <v/>
      </c>
      <c r="O67" s="11" t="str">
        <f>IF((COUNTA(CurriculumDetail!O495:O508) &gt; 0), "x", "")</f>
        <v/>
      </c>
      <c r="P67" s="11" t="str">
        <f>IF((COUNTA(CurriculumDetail!P495:P508) &gt; 0), "x", "")</f>
        <v/>
      </c>
      <c r="Q67" s="11" t="str">
        <f>IF((COUNTA(CurriculumDetail!Q495:Q508) &gt; 0), "x", "")</f>
        <v/>
      </c>
      <c r="R67" s="11" t="str">
        <f>IF((COUNTA(CurriculumDetail!R495:R508) &gt; 0), "x", "")</f>
        <v/>
      </c>
      <c r="S67" s="11" t="str">
        <f>IF((COUNTA(CurriculumDetail!S495:S508) &gt; 0), "x", "")</f>
        <v/>
      </c>
      <c r="T67" s="11" t="str">
        <f>IF((COUNTA(CurriculumDetail!T495:T508) &gt; 0), "x", "")</f>
        <v/>
      </c>
      <c r="U67" s="11" t="str">
        <f>IF((COUNTA(CurriculumDetail!U495:U508) &gt; 0), "x", "")</f>
        <v/>
      </c>
      <c r="V67" s="11" t="str">
        <f>IF((COUNTA(CurriculumDetail!V495:V508) &gt; 0), "x", "")</f>
        <v/>
      </c>
      <c r="W67" s="11" t="str">
        <f>IF((COUNTA(CurriculumDetail!W495:W508) &gt; 0), "x", "")</f>
        <v/>
      </c>
      <c r="X67" s="11" t="str">
        <f>IF((COUNTA(CurriculumDetail!X495:X508) &gt; 0), "x", "")</f>
        <v/>
      </c>
      <c r="Y67" s="11" t="str">
        <f>IF((COUNTA(CurriculumDetail!Y495:Y508) &gt; 0), "x", "")</f>
        <v/>
      </c>
      <c r="Z67" s="11" t="str">
        <f>IF((COUNTA(CurriculumDetail!Z495:Z508) &gt; 0), "x", "")</f>
        <v/>
      </c>
      <c r="AA67" s="11" t="str">
        <f>IF((COUNTA(CurriculumDetail!AA495:AA508) &gt; 0), "x", "")</f>
        <v/>
      </c>
      <c r="AB67" s="11" t="str">
        <f>IF((COUNTA(CurriculumDetail!AB495:AB508) &gt; 0), "x", "")</f>
        <v/>
      </c>
      <c r="AC67" s="11" t="str">
        <f>IF((COUNTA(CurriculumDetail!AC495:AC508) &gt; 0), "x", "")</f>
        <v/>
      </c>
      <c r="AD67" s="11" t="str">
        <f>IF((COUNTA(CurriculumDetail!AD495:AD508) &gt; 0), "x", "")</f>
        <v/>
      </c>
      <c r="AE67" s="11" t="str">
        <f>IF((COUNTA(CurriculumDetail!AE495:AE508) &gt; 0), "x", "")</f>
        <v/>
      </c>
      <c r="AF67" s="11" t="str">
        <f>IF((COUNTA(CurriculumDetail!AF495:AF508) &gt; 0), "x", "")</f>
        <v/>
      </c>
      <c r="AG67" s="11" t="str">
        <f>IF((COUNTA(CurriculumDetail!AG495:AG508) &gt; 0), "x", "")</f>
        <v/>
      </c>
      <c r="AH67" s="11" t="str">
        <f>IF((COUNTA(CurriculumDetail!AH495:AH508) &gt; 0), "x", "")</f>
        <v/>
      </c>
      <c r="AI67" s="11" t="str">
        <f>IF((COUNTA(CurriculumDetail!AI495:AI508) &gt; 0), "x", "")</f>
        <v/>
      </c>
      <c r="AJ67" s="11" t="str">
        <f>IF((COUNTA(CurriculumDetail!AJ495:AJ508) &gt; 0), "x", "")</f>
        <v/>
      </c>
    </row>
    <row r="68" spans="1:36" x14ac:dyDescent="0.2">
      <c r="A68" t="s">
        <v>181</v>
      </c>
      <c r="B68" t="s">
        <v>282</v>
      </c>
      <c r="C68">
        <v>0</v>
      </c>
      <c r="D68">
        <v>3</v>
      </c>
      <c r="E68" t="b">
        <f>AND(OR(CurriculumDetail!F511&gt;0,CurriculumDetail!C511&lt;&gt;1),OR(CurriculumDetail!F512&gt;0,CurriculumDetail!C512&lt;&gt;1),OR(CurriculumDetail!F513&gt;0,CurriculumDetail!C513&lt;&gt;1),OR(CurriculumDetail!F514&gt;0,CurriculumDetail!C514&lt;&gt;1),OR(CurriculumDetail!F515&gt;0,CurriculumDetail!C515&lt;&gt;1),OR(CurriculumDetail!F516&gt;0,CurriculumDetail!C516&lt;&gt;1),OR(CurriculumDetail!F517&gt;0,CurriculumDetail!C517&lt;&gt;1),OR(CurriculumDetail!F518&gt;0,CurriculumDetail!C518&lt;&gt;1),OR(CurriculumDetail!F519&gt;0,CurriculumDetail!C519&lt;&gt;1))</f>
        <v>1</v>
      </c>
      <c r="F68" t="b">
        <f>AND(OR(CurriculumDetail!F511&gt;0,CurriculumDetail!C511&lt;&gt;2),OR(CurriculumDetail!F512&gt;0,CurriculumDetail!C512&lt;&gt;2),OR(CurriculumDetail!F513&gt;0,CurriculumDetail!C513&lt;&gt;2),OR(CurriculumDetail!F514&gt;0,CurriculumDetail!C514&lt;&gt;2),OR(CurriculumDetail!F515&gt;0,CurriculumDetail!C515&lt;&gt;2),OR(CurriculumDetail!F516&gt;0,CurriculumDetail!C516&lt;&gt;2),OR(CurriculumDetail!F517&gt;0,CurriculumDetail!C517&lt;&gt;2),OR(CurriculumDetail!F518&gt;0,CurriculumDetail!C518&lt;&gt;2),OR(CurriculumDetail!F519&gt;0,CurriculumDetail!C519&lt;&gt;2))</f>
        <v>0</v>
      </c>
      <c r="G68" t="str">
        <f>IF((COUNTA(CurriculumDetail!G510:G519) &gt; 0), "x", "")</f>
        <v/>
      </c>
      <c r="H68" s="11" t="str">
        <f>IF((COUNTA(CurriculumDetail!H510:H519) &gt; 0), "x", "")</f>
        <v/>
      </c>
      <c r="I68" s="11" t="str">
        <f>IF((COUNTA(CurriculumDetail!I510:I519) &gt; 0), "x", "")</f>
        <v/>
      </c>
      <c r="J68" s="11" t="str">
        <f>IF((COUNTA(CurriculumDetail!J510:J519) &gt; 0), "x", "")</f>
        <v/>
      </c>
      <c r="K68" s="11" t="str">
        <f>IF((COUNTA(CurriculumDetail!K510:K519) &gt; 0), "x", "")</f>
        <v/>
      </c>
      <c r="L68" s="11" t="str">
        <f>IF((COUNTA(CurriculumDetail!L510:L519) &gt; 0), "x", "")</f>
        <v/>
      </c>
      <c r="M68" s="11" t="str">
        <f>IF((COUNTA(CurriculumDetail!M510:M519) &gt; 0), "x", "")</f>
        <v/>
      </c>
      <c r="N68" s="11" t="str">
        <f>IF((COUNTA(CurriculumDetail!N510:N519) &gt; 0), "x", "")</f>
        <v/>
      </c>
      <c r="O68" s="11" t="str">
        <f>IF((COUNTA(CurriculumDetail!O510:O519) &gt; 0), "x", "")</f>
        <v/>
      </c>
      <c r="P68" s="11" t="str">
        <f>IF((COUNTA(CurriculumDetail!P510:P519) &gt; 0), "x", "")</f>
        <v/>
      </c>
      <c r="Q68" s="11" t="str">
        <f>IF((COUNTA(CurriculumDetail!Q510:Q519) &gt; 0), "x", "")</f>
        <v/>
      </c>
      <c r="R68" s="11" t="str">
        <f>IF((COUNTA(CurriculumDetail!R510:R519) &gt; 0), "x", "")</f>
        <v/>
      </c>
      <c r="S68" s="11" t="str">
        <f>IF((COUNTA(CurriculumDetail!S510:S519) &gt; 0), "x", "")</f>
        <v/>
      </c>
      <c r="T68" s="11" t="str">
        <f>IF((COUNTA(CurriculumDetail!T510:T519) &gt; 0), "x", "")</f>
        <v/>
      </c>
      <c r="U68" s="11" t="str">
        <f>IF((COUNTA(CurriculumDetail!U510:U519) &gt; 0), "x", "")</f>
        <v/>
      </c>
      <c r="V68" s="11" t="str">
        <f>IF((COUNTA(CurriculumDetail!V510:V519) &gt; 0), "x", "")</f>
        <v/>
      </c>
      <c r="W68" s="11" t="str">
        <f>IF((COUNTA(CurriculumDetail!W510:W519) &gt; 0), "x", "")</f>
        <v/>
      </c>
      <c r="X68" s="11" t="str">
        <f>IF((COUNTA(CurriculumDetail!X510:X519) &gt; 0), "x", "")</f>
        <v/>
      </c>
      <c r="Y68" s="11" t="str">
        <f>IF((COUNTA(CurriculumDetail!Y510:Y519) &gt; 0), "x", "")</f>
        <v/>
      </c>
      <c r="Z68" s="11" t="str">
        <f>IF((COUNTA(CurriculumDetail!Z510:Z519) &gt; 0), "x", "")</f>
        <v/>
      </c>
      <c r="AA68" s="11" t="str">
        <f>IF((COUNTA(CurriculumDetail!AA510:AA519) &gt; 0), "x", "")</f>
        <v/>
      </c>
      <c r="AB68" s="11" t="str">
        <f>IF((COUNTA(CurriculumDetail!AB510:AB519) &gt; 0), "x", "")</f>
        <v/>
      </c>
      <c r="AC68" s="11" t="str">
        <f>IF((COUNTA(CurriculumDetail!AC510:AC519) &gt; 0), "x", "")</f>
        <v/>
      </c>
      <c r="AD68" s="11" t="str">
        <f>IF((COUNTA(CurriculumDetail!AD510:AD519) &gt; 0), "x", "")</f>
        <v/>
      </c>
      <c r="AE68" s="11" t="str">
        <f>IF((COUNTA(CurriculumDetail!AE510:AE519) &gt; 0), "x", "")</f>
        <v/>
      </c>
      <c r="AF68" s="11" t="str">
        <f>IF((COUNTA(CurriculumDetail!AF510:AF519) &gt; 0), "x", "")</f>
        <v/>
      </c>
      <c r="AG68" s="11" t="str">
        <f>IF((COUNTA(CurriculumDetail!AG510:AG519) &gt; 0), "x", "")</f>
        <v/>
      </c>
      <c r="AH68" s="11" t="str">
        <f>IF((COUNTA(CurriculumDetail!AH510:AH519) &gt; 0), "x", "")</f>
        <v/>
      </c>
      <c r="AI68" s="11" t="str">
        <f>IF((COUNTA(CurriculumDetail!AI510:AI519) &gt; 0), "x", "")</f>
        <v/>
      </c>
      <c r="AJ68" s="11" t="str">
        <f>IF((COUNTA(CurriculumDetail!AJ510:AJ519) &gt; 0), "x", "")</f>
        <v/>
      </c>
    </row>
    <row r="69" spans="1:36" x14ac:dyDescent="0.2">
      <c r="A69" t="s">
        <v>181</v>
      </c>
      <c r="B69" t="s">
        <v>229</v>
      </c>
      <c r="C69">
        <v>0</v>
      </c>
      <c r="D69">
        <v>4</v>
      </c>
      <c r="E69" t="b">
        <f>AND(OR(CurriculumDetail!F522&gt;0,CurriculumDetail!C522&lt;&gt;1),OR(CurriculumDetail!F523&gt;0,CurriculumDetail!C523&lt;&gt;1),OR(CurriculumDetail!F524&gt;0,CurriculumDetail!C524&lt;&gt;1),OR(CurriculumDetail!F525&gt;0,CurriculumDetail!C525&lt;&gt;1),OR(CurriculumDetail!F526&gt;0,CurriculumDetail!C526&lt;&gt;1),OR(CurriculumDetail!F527&gt;0,CurriculumDetail!C527&lt;&gt;1),OR(CurriculumDetail!F528&gt;0,CurriculumDetail!C528&lt;&gt;1),OR(CurriculumDetail!F529&gt;0,CurriculumDetail!C529&lt;&gt;1))</f>
        <v>1</v>
      </c>
      <c r="F69" t="b">
        <f>AND(OR(CurriculumDetail!F522&gt;0,CurriculumDetail!C522&lt;&gt;2),OR(CurriculumDetail!F523&gt;0,CurriculumDetail!C523&lt;&gt;2),OR(CurriculumDetail!F524&gt;0,CurriculumDetail!C524&lt;&gt;2),OR(CurriculumDetail!F525&gt;0,CurriculumDetail!C525&lt;&gt;2),OR(CurriculumDetail!F526&gt;0,CurriculumDetail!C526&lt;&gt;2),OR(CurriculumDetail!F527&gt;0,CurriculumDetail!C527&lt;&gt;2),OR(CurriculumDetail!F528&gt;0,CurriculumDetail!C528&lt;&gt;2),OR(CurriculumDetail!F529&gt;0,CurriculumDetail!C529&lt;&gt;2))</f>
        <v>0</v>
      </c>
      <c r="G69" t="str">
        <f>IF((COUNTA(CurriculumDetail!G521:G529) &gt; 0), "x", "")</f>
        <v/>
      </c>
      <c r="H69" s="11" t="str">
        <f>IF((COUNTA(CurriculumDetail!H521:H529) &gt; 0), "x", "")</f>
        <v/>
      </c>
      <c r="I69" s="11" t="str">
        <f>IF((COUNTA(CurriculumDetail!I521:I529) &gt; 0), "x", "")</f>
        <v/>
      </c>
      <c r="J69" s="11" t="str">
        <f>IF((COUNTA(CurriculumDetail!J521:J529) &gt; 0), "x", "")</f>
        <v/>
      </c>
      <c r="K69" s="11" t="str">
        <f>IF((COUNTA(CurriculumDetail!K521:K529) &gt; 0), "x", "")</f>
        <v/>
      </c>
      <c r="L69" s="11" t="str">
        <f>IF((COUNTA(CurriculumDetail!L521:L529) &gt; 0), "x", "")</f>
        <v/>
      </c>
      <c r="M69" s="11" t="str">
        <f>IF((COUNTA(CurriculumDetail!M521:M529) &gt; 0), "x", "")</f>
        <v/>
      </c>
      <c r="N69" s="11" t="str">
        <f>IF((COUNTA(CurriculumDetail!N521:N529) &gt; 0), "x", "")</f>
        <v/>
      </c>
      <c r="O69" s="11" t="str">
        <f>IF((COUNTA(CurriculumDetail!O521:O529) &gt; 0), "x", "")</f>
        <v/>
      </c>
      <c r="P69" s="11" t="str">
        <f>IF((COUNTA(CurriculumDetail!P521:P529) &gt; 0), "x", "")</f>
        <v/>
      </c>
      <c r="Q69" s="11" t="str">
        <f>IF((COUNTA(CurriculumDetail!Q521:Q529) &gt; 0), "x", "")</f>
        <v/>
      </c>
      <c r="R69" s="11" t="str">
        <f>IF((COUNTA(CurriculumDetail!R521:R529) &gt; 0), "x", "")</f>
        <v/>
      </c>
      <c r="S69" s="11" t="str">
        <f>IF((COUNTA(CurriculumDetail!S521:S529) &gt; 0), "x", "")</f>
        <v/>
      </c>
      <c r="T69" s="11" t="str">
        <f>IF((COUNTA(CurriculumDetail!T521:T529) &gt; 0), "x", "")</f>
        <v/>
      </c>
      <c r="U69" s="11" t="str">
        <f>IF((COUNTA(CurriculumDetail!U521:U529) &gt; 0), "x", "")</f>
        <v/>
      </c>
      <c r="V69" s="11" t="str">
        <f>IF((COUNTA(CurriculumDetail!V521:V529) &gt; 0), "x", "")</f>
        <v/>
      </c>
      <c r="W69" s="11" t="str">
        <f>IF((COUNTA(CurriculumDetail!W521:W529) &gt; 0), "x", "")</f>
        <v/>
      </c>
      <c r="X69" s="11" t="str">
        <f>IF((COUNTA(CurriculumDetail!X521:X529) &gt; 0), "x", "")</f>
        <v/>
      </c>
      <c r="Y69" s="11" t="str">
        <f>IF((COUNTA(CurriculumDetail!Y521:Y529) &gt; 0), "x", "")</f>
        <v/>
      </c>
      <c r="Z69" s="11" t="str">
        <f>IF((COUNTA(CurriculumDetail!Z521:Z529) &gt; 0), "x", "")</f>
        <v/>
      </c>
      <c r="AA69" s="11" t="str">
        <f>IF((COUNTA(CurriculumDetail!AA521:AA529) &gt; 0), "x", "")</f>
        <v/>
      </c>
      <c r="AB69" s="11" t="str">
        <f>IF((COUNTA(CurriculumDetail!AB521:AB529) &gt; 0), "x", "")</f>
        <v/>
      </c>
      <c r="AC69" s="11" t="str">
        <f>IF((COUNTA(CurriculumDetail!AC521:AC529) &gt; 0), "x", "")</f>
        <v/>
      </c>
      <c r="AD69" s="11" t="str">
        <f>IF((COUNTA(CurriculumDetail!AD521:AD529) &gt; 0), "x", "")</f>
        <v/>
      </c>
      <c r="AE69" s="11" t="str">
        <f>IF((COUNTA(CurriculumDetail!AE521:AE529) &gt; 0), "x", "")</f>
        <v/>
      </c>
      <c r="AF69" s="11" t="str">
        <f>IF((COUNTA(CurriculumDetail!AF521:AF529) &gt; 0), "x", "")</f>
        <v/>
      </c>
      <c r="AG69" s="11" t="str">
        <f>IF((COUNTA(CurriculumDetail!AG521:AG529) &gt; 0), "x", "")</f>
        <v/>
      </c>
      <c r="AH69" s="11" t="str">
        <f>IF((COUNTA(CurriculumDetail!AH521:AH529) &gt; 0), "x", "")</f>
        <v/>
      </c>
      <c r="AI69" s="11" t="str">
        <f>IF((COUNTA(CurriculumDetail!AI521:AI529) &gt; 0), "x", "")</f>
        <v/>
      </c>
      <c r="AJ69" s="11" t="str">
        <f>IF((COUNTA(CurriculumDetail!AJ521:AJ529) &gt; 0), "x", "")</f>
        <v/>
      </c>
    </row>
    <row r="70" spans="1:36" x14ac:dyDescent="0.2">
      <c r="A70" t="s">
        <v>181</v>
      </c>
      <c r="B70" t="s">
        <v>9</v>
      </c>
      <c r="C70">
        <v>0</v>
      </c>
      <c r="D70">
        <v>0</v>
      </c>
      <c r="E70" t="b">
        <f>AND(OR(CurriculumDetail!F532&gt;0,CurriculumDetail!C532&lt;&gt;1),OR(CurriculumDetail!F533&gt;0,CurriculumDetail!C533&lt;&gt;1),OR(CurriculumDetail!F534&gt;0,CurriculumDetail!C534&lt;&gt;1),OR(CurriculumDetail!F535&gt;0,CurriculumDetail!C535&lt;&gt;1),OR(CurriculumDetail!F536&gt;0,CurriculumDetail!C536&lt;&gt;1),OR(CurriculumDetail!F537&gt;0,CurriculumDetail!C537&lt;&gt;1))</f>
        <v>1</v>
      </c>
      <c r="F70" t="b">
        <f>AND(OR(CurriculumDetail!F532&gt;0,CurriculumDetail!C532&lt;&gt;2),OR(CurriculumDetail!F533&gt;0,CurriculumDetail!C533&lt;&gt;2),OR(CurriculumDetail!F534&gt;0,CurriculumDetail!C534&lt;&gt;2),OR(CurriculumDetail!F535&gt;0,CurriculumDetail!C535&lt;&gt;2),OR(CurriculumDetail!F536&gt;0,CurriculumDetail!C536&lt;&gt;2),OR(CurriculumDetail!F537&gt;0,CurriculumDetail!C537&lt;&gt;2))</f>
        <v>1</v>
      </c>
      <c r="G70" t="str">
        <f>IF((COUNTA(CurriculumDetail!G531:G537) &gt; 0), "x", "")</f>
        <v/>
      </c>
      <c r="H70" s="11" t="str">
        <f>IF((COUNTA(CurriculumDetail!H531:H537) &gt; 0), "x", "")</f>
        <v/>
      </c>
      <c r="I70" s="11" t="str">
        <f>IF((COUNTA(CurriculumDetail!I531:I537) &gt; 0), "x", "")</f>
        <v/>
      </c>
      <c r="J70" s="11" t="str">
        <f>IF((COUNTA(CurriculumDetail!J531:J537) &gt; 0), "x", "")</f>
        <v/>
      </c>
      <c r="K70" s="11" t="str">
        <f>IF((COUNTA(CurriculumDetail!K531:K537) &gt; 0), "x", "")</f>
        <v/>
      </c>
      <c r="L70" s="11" t="str">
        <f>IF((COUNTA(CurriculumDetail!L531:L537) &gt; 0), "x", "")</f>
        <v/>
      </c>
      <c r="M70" s="11" t="str">
        <f>IF((COUNTA(CurriculumDetail!M531:M537) &gt; 0), "x", "")</f>
        <v/>
      </c>
      <c r="N70" s="11" t="str">
        <f>IF((COUNTA(CurriculumDetail!N531:N537) &gt; 0), "x", "")</f>
        <v/>
      </c>
      <c r="O70" s="11" t="str">
        <f>IF((COUNTA(CurriculumDetail!O531:O537) &gt; 0), "x", "")</f>
        <v/>
      </c>
      <c r="P70" s="11" t="str">
        <f>IF((COUNTA(CurriculumDetail!P531:P537) &gt; 0), "x", "")</f>
        <v/>
      </c>
      <c r="Q70" s="11" t="str">
        <f>IF((COUNTA(CurriculumDetail!Q531:Q537) &gt; 0), "x", "")</f>
        <v/>
      </c>
      <c r="R70" s="11" t="str">
        <f>IF((COUNTA(CurriculumDetail!R531:R537) &gt; 0), "x", "")</f>
        <v/>
      </c>
      <c r="S70" s="11" t="str">
        <f>IF((COUNTA(CurriculumDetail!S531:S537) &gt; 0), "x", "")</f>
        <v/>
      </c>
      <c r="T70" s="11" t="str">
        <f>IF((COUNTA(CurriculumDetail!T531:T537) &gt; 0), "x", "")</f>
        <v/>
      </c>
      <c r="U70" s="11" t="str">
        <f>IF((COUNTA(CurriculumDetail!U531:U537) &gt; 0), "x", "")</f>
        <v/>
      </c>
      <c r="V70" s="11" t="str">
        <f>IF((COUNTA(CurriculumDetail!V531:V537) &gt; 0), "x", "")</f>
        <v/>
      </c>
      <c r="W70" s="11" t="str">
        <f>IF((COUNTA(CurriculumDetail!W531:W537) &gt; 0), "x", "")</f>
        <v/>
      </c>
      <c r="X70" s="11" t="str">
        <f>IF((COUNTA(CurriculumDetail!X531:X537) &gt; 0), "x", "")</f>
        <v/>
      </c>
      <c r="Y70" s="11" t="str">
        <f>IF((COUNTA(CurriculumDetail!Y531:Y537) &gt; 0), "x", "")</f>
        <v/>
      </c>
      <c r="Z70" s="11" t="str">
        <f>IF((COUNTA(CurriculumDetail!Z531:Z537) &gt; 0), "x", "")</f>
        <v/>
      </c>
      <c r="AA70" s="11" t="str">
        <f>IF((COUNTA(CurriculumDetail!AA531:AA537) &gt; 0), "x", "")</f>
        <v/>
      </c>
      <c r="AB70" s="11" t="str">
        <f>IF((COUNTA(CurriculumDetail!AB531:AB537) &gt; 0), "x", "")</f>
        <v/>
      </c>
      <c r="AC70" s="11" t="str">
        <f>IF((COUNTA(CurriculumDetail!AC531:AC537) &gt; 0), "x", "")</f>
        <v/>
      </c>
      <c r="AD70" s="11" t="str">
        <f>IF((COUNTA(CurriculumDetail!AD531:AD537) &gt; 0), "x", "")</f>
        <v/>
      </c>
      <c r="AE70" s="11" t="str">
        <f>IF((COUNTA(CurriculumDetail!AE531:AE537) &gt; 0), "x", "")</f>
        <v/>
      </c>
      <c r="AF70" s="11" t="str">
        <f>IF((COUNTA(CurriculumDetail!AF531:AF537) &gt; 0), "x", "")</f>
        <v/>
      </c>
      <c r="AG70" s="11" t="str">
        <f>IF((COUNTA(CurriculumDetail!AG531:AG537) &gt; 0), "x", "")</f>
        <v/>
      </c>
      <c r="AH70" s="11" t="str">
        <f>IF((COUNTA(CurriculumDetail!AH531:AH537) &gt; 0), "x", "")</f>
        <v/>
      </c>
      <c r="AI70" s="11" t="str">
        <f>IF((COUNTA(CurriculumDetail!AI531:AI537) &gt; 0), "x", "")</f>
        <v/>
      </c>
      <c r="AJ70" s="11" t="str">
        <f>IF((COUNTA(CurriculumDetail!AJ531:AJ537) &gt; 0), "x", "")</f>
        <v/>
      </c>
    </row>
    <row r="71" spans="1:36" x14ac:dyDescent="0.2">
      <c r="A71" t="s">
        <v>181</v>
      </c>
      <c r="B71" t="s">
        <v>79</v>
      </c>
      <c r="C71">
        <v>0</v>
      </c>
      <c r="D71">
        <v>0</v>
      </c>
      <c r="E71" t="b">
        <f>AND(OR(CurriculumDetail!F540&gt;0,CurriculumDetail!C540&lt;&gt;1),OR(CurriculumDetail!F541&gt;0,CurriculumDetail!C541&lt;&gt;1),OR(CurriculumDetail!F542&gt;0,CurriculumDetail!C542&lt;&gt;1),OR(CurriculumDetail!F543&gt;0,CurriculumDetail!C543&lt;&gt;1),OR(CurriculumDetail!F544&gt;0,CurriculumDetail!C544&lt;&gt;1),OR(CurriculumDetail!F545&gt;0,CurriculumDetail!C545&lt;&gt;1),OR(CurriculumDetail!F546&gt;0,CurriculumDetail!C546&lt;&gt;1),OR(CurriculumDetail!F547&gt;0,CurriculumDetail!C547&lt;&gt;1),OR(CurriculumDetail!F548&gt;0,CurriculumDetail!C548&lt;&gt;1),OR(CurriculumDetail!F549&gt;0,CurriculumDetail!C549&lt;&gt;1),OR(CurriculumDetail!F550&gt;0,CurriculumDetail!C550&lt;&gt;1),OR(CurriculumDetail!F551&gt;0,CurriculumDetail!C551&lt;&gt;1),OR(CurriculumDetail!F552&gt;0,CurriculumDetail!C552&lt;&gt;1))</f>
        <v>1</v>
      </c>
      <c r="F71" t="b">
        <f>AND(OR(CurriculumDetail!F540&gt;0,CurriculumDetail!C540&lt;&gt;2),OR(CurriculumDetail!F541&gt;0,CurriculumDetail!C541&lt;&gt;2),OR(CurriculumDetail!F542&gt;0,CurriculumDetail!C542&lt;&gt;2),OR(CurriculumDetail!F543&gt;0,CurriculumDetail!C543&lt;&gt;2),OR(CurriculumDetail!F544&gt;0,CurriculumDetail!C544&lt;&gt;2),OR(CurriculumDetail!F545&gt;0,CurriculumDetail!C545&lt;&gt;2),OR(CurriculumDetail!F546&gt;0,CurriculumDetail!C546&lt;&gt;2),OR(CurriculumDetail!F547&gt;0,CurriculumDetail!C547&lt;&gt;2),OR(CurriculumDetail!F548&gt;0,CurriculumDetail!C548&lt;&gt;2),OR(CurriculumDetail!F549&gt;0,CurriculumDetail!C549&lt;&gt;2),OR(CurriculumDetail!F550&gt;0,CurriculumDetail!C550&lt;&gt;2),OR(CurriculumDetail!F551&gt;0,CurriculumDetail!C551&lt;&gt;2),OR(CurriculumDetail!F552&gt;0,CurriculumDetail!C552&lt;&gt;2))</f>
        <v>1</v>
      </c>
      <c r="G71" t="str">
        <f>IF((COUNTA(CurriculumDetail!G539:G552) &gt; 0), "x", "")</f>
        <v/>
      </c>
      <c r="H71" s="11" t="str">
        <f>IF((COUNTA(CurriculumDetail!H539:H552) &gt; 0), "x", "")</f>
        <v/>
      </c>
      <c r="I71" s="11" t="str">
        <f>IF((COUNTA(CurriculumDetail!I539:I552) &gt; 0), "x", "")</f>
        <v/>
      </c>
      <c r="J71" s="11" t="str">
        <f>IF((COUNTA(CurriculumDetail!J539:J552) &gt; 0), "x", "")</f>
        <v/>
      </c>
      <c r="K71" s="11" t="str">
        <f>IF((COUNTA(CurriculumDetail!K539:K552) &gt; 0), "x", "")</f>
        <v/>
      </c>
      <c r="L71" s="11" t="str">
        <f>IF((COUNTA(CurriculumDetail!L539:L552) &gt; 0), "x", "")</f>
        <v/>
      </c>
      <c r="M71" s="11" t="str">
        <f>IF((COUNTA(CurriculumDetail!M539:M552) &gt; 0), "x", "")</f>
        <v/>
      </c>
      <c r="N71" s="11" t="str">
        <f>IF((COUNTA(CurriculumDetail!N539:N552) &gt; 0), "x", "")</f>
        <v/>
      </c>
      <c r="O71" s="11" t="str">
        <f>IF((COUNTA(CurriculumDetail!O539:O552) &gt; 0), "x", "")</f>
        <v/>
      </c>
      <c r="P71" s="11" t="str">
        <f>IF((COUNTA(CurriculumDetail!P539:P552) &gt; 0), "x", "")</f>
        <v/>
      </c>
      <c r="Q71" s="11" t="str">
        <f>IF((COUNTA(CurriculumDetail!Q539:Q552) &gt; 0), "x", "")</f>
        <v/>
      </c>
      <c r="R71" s="11" t="str">
        <f>IF((COUNTA(CurriculumDetail!R539:R552) &gt; 0), "x", "")</f>
        <v/>
      </c>
      <c r="S71" s="11" t="str">
        <f>IF((COUNTA(CurriculumDetail!S539:S552) &gt; 0), "x", "")</f>
        <v/>
      </c>
      <c r="T71" s="11" t="str">
        <f>IF((COUNTA(CurriculumDetail!T539:T552) &gt; 0), "x", "")</f>
        <v/>
      </c>
      <c r="U71" s="11" t="str">
        <f>IF((COUNTA(CurriculumDetail!U539:U552) &gt; 0), "x", "")</f>
        <v/>
      </c>
      <c r="V71" s="11" t="str">
        <f>IF((COUNTA(CurriculumDetail!V539:V552) &gt; 0), "x", "")</f>
        <v/>
      </c>
      <c r="W71" s="11" t="str">
        <f>IF((COUNTA(CurriculumDetail!W539:W552) &gt; 0), "x", "")</f>
        <v/>
      </c>
      <c r="X71" s="11" t="str">
        <f>IF((COUNTA(CurriculumDetail!X539:X552) &gt; 0), "x", "")</f>
        <v/>
      </c>
      <c r="Y71" s="11" t="str">
        <f>IF((COUNTA(CurriculumDetail!Y539:Y552) &gt; 0), "x", "")</f>
        <v/>
      </c>
      <c r="Z71" s="11" t="str">
        <f>IF((COUNTA(CurriculumDetail!Z539:Z552) &gt; 0), "x", "")</f>
        <v/>
      </c>
      <c r="AA71" s="11" t="str">
        <f>IF((COUNTA(CurriculumDetail!AA539:AA552) &gt; 0), "x", "")</f>
        <v/>
      </c>
      <c r="AB71" s="11" t="str">
        <f>IF((COUNTA(CurriculumDetail!AB539:AB552) &gt; 0), "x", "")</f>
        <v/>
      </c>
      <c r="AC71" s="11" t="str">
        <f>IF((COUNTA(CurriculumDetail!AC539:AC552) &gt; 0), "x", "")</f>
        <v/>
      </c>
      <c r="AD71" s="11" t="str">
        <f>IF((COUNTA(CurriculumDetail!AD539:AD552) &gt; 0), "x", "")</f>
        <v/>
      </c>
      <c r="AE71" s="11" t="str">
        <f>IF((COUNTA(CurriculumDetail!AE539:AE552) &gt; 0), "x", "")</f>
        <v/>
      </c>
      <c r="AF71" s="11" t="str">
        <f>IF((COUNTA(CurriculumDetail!AF539:AF552) &gt; 0), "x", "")</f>
        <v/>
      </c>
      <c r="AG71" s="11" t="str">
        <f>IF((COUNTA(CurriculumDetail!AG539:AG552) &gt; 0), "x", "")</f>
        <v/>
      </c>
      <c r="AH71" s="11" t="str">
        <f>IF((COUNTA(CurriculumDetail!AH539:AH552) &gt; 0), "x", "")</f>
        <v/>
      </c>
      <c r="AI71" s="11" t="str">
        <f>IF((COUNTA(CurriculumDetail!AI539:AI552) &gt; 0), "x", "")</f>
        <v/>
      </c>
      <c r="AJ71" s="11" t="str">
        <f>IF((COUNTA(CurriculumDetail!AJ539:AJ552) &gt; 0), "x", "")</f>
        <v/>
      </c>
    </row>
    <row r="72" spans="1:36" x14ac:dyDescent="0.2">
      <c r="A72" t="s">
        <v>181</v>
      </c>
      <c r="B72" t="s">
        <v>32</v>
      </c>
      <c r="C72">
        <v>0</v>
      </c>
      <c r="D72">
        <v>0</v>
      </c>
      <c r="E72" t="b">
        <f>AND(OR(CurriculumDetail!F555&gt;0,CurriculumDetail!C555&lt;&gt;1),OR(CurriculumDetail!F556&gt;0,CurriculumDetail!C556&lt;&gt;1),OR(CurriculumDetail!F557&gt;0,CurriculumDetail!C557&lt;&gt;1),OR(CurriculumDetail!F558&gt;0,CurriculumDetail!C558&lt;&gt;1),OR(CurriculumDetail!F559&gt;0,CurriculumDetail!C559&lt;&gt;1),OR(CurriculumDetail!F560&gt;0,CurriculumDetail!C560&lt;&gt;1))</f>
        <v>1</v>
      </c>
      <c r="F72" t="b">
        <f>AND(OR(CurriculumDetail!F555&gt;0,CurriculumDetail!C555&lt;&gt;2),OR(CurriculumDetail!F556&gt;0,CurriculumDetail!C556&lt;&gt;2),OR(CurriculumDetail!F557&gt;0,CurriculumDetail!C557&lt;&gt;2),OR(CurriculumDetail!F558&gt;0,CurriculumDetail!C558&lt;&gt;2),OR(CurriculumDetail!F559&gt;0,CurriculumDetail!C559&lt;&gt;2),OR(CurriculumDetail!F560&gt;0,CurriculumDetail!C560&lt;&gt;2))</f>
        <v>1</v>
      </c>
      <c r="G72" t="str">
        <f>IF((COUNTA(CurriculumDetail!G554:G560) &gt; 0), "x", "")</f>
        <v/>
      </c>
      <c r="H72" s="11" t="str">
        <f>IF((COUNTA(CurriculumDetail!H554:H560) &gt; 0), "x", "")</f>
        <v/>
      </c>
      <c r="I72" s="11" t="str">
        <f>IF((COUNTA(CurriculumDetail!I554:I560) &gt; 0), "x", "")</f>
        <v/>
      </c>
      <c r="J72" s="11" t="str">
        <f>IF((COUNTA(CurriculumDetail!J554:J560) &gt; 0), "x", "")</f>
        <v/>
      </c>
      <c r="K72" s="11" t="str">
        <f>IF((COUNTA(CurriculumDetail!K554:K560) &gt; 0), "x", "")</f>
        <v/>
      </c>
      <c r="L72" s="11" t="str">
        <f>IF((COUNTA(CurriculumDetail!L554:L560) &gt; 0), "x", "")</f>
        <v/>
      </c>
      <c r="M72" s="11" t="str">
        <f>IF((COUNTA(CurriculumDetail!M554:M560) &gt; 0), "x", "")</f>
        <v/>
      </c>
      <c r="N72" s="11" t="str">
        <f>IF((COUNTA(CurriculumDetail!N554:N560) &gt; 0), "x", "")</f>
        <v/>
      </c>
      <c r="O72" s="11" t="str">
        <f>IF((COUNTA(CurriculumDetail!O554:O560) &gt; 0), "x", "")</f>
        <v/>
      </c>
      <c r="P72" s="11" t="str">
        <f>IF((COUNTA(CurriculumDetail!P554:P560) &gt; 0), "x", "")</f>
        <v/>
      </c>
      <c r="Q72" s="11" t="str">
        <f>IF((COUNTA(CurriculumDetail!Q554:Q560) &gt; 0), "x", "")</f>
        <v/>
      </c>
      <c r="R72" s="11" t="str">
        <f>IF((COUNTA(CurriculumDetail!R554:R560) &gt; 0), "x", "")</f>
        <v/>
      </c>
      <c r="S72" s="11" t="str">
        <f>IF((COUNTA(CurriculumDetail!S554:S560) &gt; 0), "x", "")</f>
        <v/>
      </c>
      <c r="T72" s="11" t="str">
        <f>IF((COUNTA(CurriculumDetail!T554:T560) &gt; 0), "x", "")</f>
        <v/>
      </c>
      <c r="U72" s="11" t="str">
        <f>IF((COUNTA(CurriculumDetail!U554:U560) &gt; 0), "x", "")</f>
        <v/>
      </c>
      <c r="V72" s="11" t="str">
        <f>IF((COUNTA(CurriculumDetail!V554:V560) &gt; 0), "x", "")</f>
        <v/>
      </c>
      <c r="W72" s="11" t="str">
        <f>IF((COUNTA(CurriculumDetail!W554:W560) &gt; 0), "x", "")</f>
        <v/>
      </c>
      <c r="X72" s="11" t="str">
        <f>IF((COUNTA(CurriculumDetail!X554:X560) &gt; 0), "x", "")</f>
        <v/>
      </c>
      <c r="Y72" s="11" t="str">
        <f>IF((COUNTA(CurriculumDetail!Y554:Y560) &gt; 0), "x", "")</f>
        <v/>
      </c>
      <c r="Z72" s="11" t="str">
        <f>IF((COUNTA(CurriculumDetail!Z554:Z560) &gt; 0), "x", "")</f>
        <v/>
      </c>
      <c r="AA72" s="11" t="str">
        <f>IF((COUNTA(CurriculumDetail!AA554:AA560) &gt; 0), "x", "")</f>
        <v/>
      </c>
      <c r="AB72" s="11" t="str">
        <f>IF((COUNTA(CurriculumDetail!AB554:AB560) &gt; 0), "x", "")</f>
        <v/>
      </c>
      <c r="AC72" s="11" t="str">
        <f>IF((COUNTA(CurriculumDetail!AC554:AC560) &gt; 0), "x", "")</f>
        <v/>
      </c>
      <c r="AD72" s="11" t="str">
        <f>IF((COUNTA(CurriculumDetail!AD554:AD560) &gt; 0), "x", "")</f>
        <v/>
      </c>
      <c r="AE72" s="11" t="str">
        <f>IF((COUNTA(CurriculumDetail!AE554:AE560) &gt; 0), "x", "")</f>
        <v/>
      </c>
      <c r="AF72" s="11" t="str">
        <f>IF((COUNTA(CurriculumDetail!AF554:AF560) &gt; 0), "x", "")</f>
        <v/>
      </c>
      <c r="AG72" s="11" t="str">
        <f>IF((COUNTA(CurriculumDetail!AG554:AG560) &gt; 0), "x", "")</f>
        <v/>
      </c>
      <c r="AH72" s="11" t="str">
        <f>IF((COUNTA(CurriculumDetail!AH554:AH560) &gt; 0), "x", "")</f>
        <v/>
      </c>
      <c r="AI72" s="11" t="str">
        <f>IF((COUNTA(CurriculumDetail!AI554:AI560) &gt; 0), "x", "")</f>
        <v/>
      </c>
      <c r="AJ72" s="11" t="str">
        <f>IF((COUNTA(CurriculumDetail!AJ554:AJ560) &gt; 0), "x", "")</f>
        <v/>
      </c>
    </row>
    <row r="73" spans="1:36" x14ac:dyDescent="0.2">
      <c r="A73" t="s">
        <v>181</v>
      </c>
      <c r="B73" t="s">
        <v>103</v>
      </c>
      <c r="C73">
        <v>0</v>
      </c>
      <c r="D73">
        <v>0</v>
      </c>
      <c r="E73" t="b">
        <f>AND(OR(CurriculumDetail!F563&gt;0,CurriculumDetail!C563&lt;&gt;1),OR(CurriculumDetail!F564&gt;0,CurriculumDetail!C564&lt;&gt;1),OR(CurriculumDetail!F565&gt;0,CurriculumDetail!C565&lt;&gt;1),OR(CurriculumDetail!F566&gt;0,CurriculumDetail!C566&lt;&gt;1),OR(CurriculumDetail!F567&gt;0,CurriculumDetail!C567&lt;&gt;1),OR(CurriculumDetail!F568&gt;0,CurriculumDetail!C568&lt;&gt;1),OR(CurriculumDetail!F569&gt;0,CurriculumDetail!C569&lt;&gt;1))</f>
        <v>1</v>
      </c>
      <c r="F73" t="b">
        <f>AND(OR(CurriculumDetail!F563&gt;0,CurriculumDetail!C563&lt;&gt;2),OR(CurriculumDetail!F564&gt;0,CurriculumDetail!C564&lt;&gt;2),OR(CurriculumDetail!F565&gt;0,CurriculumDetail!C565&lt;&gt;2),OR(CurriculumDetail!F566&gt;0,CurriculumDetail!C566&lt;&gt;2),OR(CurriculumDetail!F567&gt;0,CurriculumDetail!C567&lt;&gt;2),OR(CurriculumDetail!F568&gt;0,CurriculumDetail!C568&lt;&gt;2),OR(CurriculumDetail!F569&gt;0,CurriculumDetail!C569&lt;&gt;2))</f>
        <v>1</v>
      </c>
      <c r="G73" t="str">
        <f>IF((COUNTA(CurriculumDetail!G562:G569) &gt; 0), "x", "")</f>
        <v/>
      </c>
      <c r="H73" s="11" t="str">
        <f>IF((COUNTA(CurriculumDetail!H562:H569) &gt; 0), "x", "")</f>
        <v/>
      </c>
      <c r="I73" s="11" t="str">
        <f>IF((COUNTA(CurriculumDetail!I562:I569) &gt; 0), "x", "")</f>
        <v/>
      </c>
      <c r="J73" s="11" t="str">
        <f>IF((COUNTA(CurriculumDetail!J562:J569) &gt; 0), "x", "")</f>
        <v/>
      </c>
      <c r="K73" s="11" t="str">
        <f>IF((COUNTA(CurriculumDetail!K562:K569) &gt; 0), "x", "")</f>
        <v/>
      </c>
      <c r="L73" s="11" t="str">
        <f>IF((COUNTA(CurriculumDetail!L562:L569) &gt; 0), "x", "")</f>
        <v/>
      </c>
      <c r="M73" s="11" t="str">
        <f>IF((COUNTA(CurriculumDetail!M562:M569) &gt; 0), "x", "")</f>
        <v/>
      </c>
      <c r="N73" s="11" t="str">
        <f>IF((COUNTA(CurriculumDetail!N562:N569) &gt; 0), "x", "")</f>
        <v/>
      </c>
      <c r="O73" s="11" t="str">
        <f>IF((COUNTA(CurriculumDetail!O562:O569) &gt; 0), "x", "")</f>
        <v/>
      </c>
      <c r="P73" s="11" t="str">
        <f>IF((COUNTA(CurriculumDetail!P562:P569) &gt; 0), "x", "")</f>
        <v/>
      </c>
      <c r="Q73" s="11" t="str">
        <f>IF((COUNTA(CurriculumDetail!Q562:Q569) &gt; 0), "x", "")</f>
        <v/>
      </c>
      <c r="R73" s="11" t="str">
        <f>IF((COUNTA(CurriculumDetail!R562:R569) &gt; 0), "x", "")</f>
        <v/>
      </c>
      <c r="S73" s="11" t="str">
        <f>IF((COUNTA(CurriculumDetail!S562:S569) &gt; 0), "x", "")</f>
        <v/>
      </c>
      <c r="T73" s="11" t="str">
        <f>IF((COUNTA(CurriculumDetail!T562:T569) &gt; 0), "x", "")</f>
        <v/>
      </c>
      <c r="U73" s="11" t="str">
        <f>IF((COUNTA(CurriculumDetail!U562:U569) &gt; 0), "x", "")</f>
        <v/>
      </c>
      <c r="V73" s="11" t="str">
        <f>IF((COUNTA(CurriculumDetail!V562:V569) &gt; 0), "x", "")</f>
        <v/>
      </c>
      <c r="W73" s="11" t="str">
        <f>IF((COUNTA(CurriculumDetail!W562:W569) &gt; 0), "x", "")</f>
        <v/>
      </c>
      <c r="X73" s="11" t="str">
        <f>IF((COUNTA(CurriculumDetail!X562:X569) &gt; 0), "x", "")</f>
        <v/>
      </c>
      <c r="Y73" s="11" t="str">
        <f>IF((COUNTA(CurriculumDetail!Y562:Y569) &gt; 0), "x", "")</f>
        <v/>
      </c>
      <c r="Z73" s="11" t="str">
        <f>IF((COUNTA(CurriculumDetail!Z562:Z569) &gt; 0), "x", "")</f>
        <v/>
      </c>
      <c r="AA73" s="11" t="str">
        <f>IF((COUNTA(CurriculumDetail!AA562:AA569) &gt; 0), "x", "")</f>
        <v/>
      </c>
      <c r="AB73" s="11" t="str">
        <f>IF((COUNTA(CurriculumDetail!AB562:AB569) &gt; 0), "x", "")</f>
        <v/>
      </c>
      <c r="AC73" s="11" t="str">
        <f>IF((COUNTA(CurriculumDetail!AC562:AC569) &gt; 0), "x", "")</f>
        <v/>
      </c>
      <c r="AD73" s="11" t="str">
        <f>IF((COUNTA(CurriculumDetail!AD562:AD569) &gt; 0), "x", "")</f>
        <v/>
      </c>
      <c r="AE73" s="11" t="str">
        <f>IF((COUNTA(CurriculumDetail!AE562:AE569) &gt; 0), "x", "")</f>
        <v/>
      </c>
      <c r="AF73" s="11" t="str">
        <f>IF((COUNTA(CurriculumDetail!AF562:AF569) &gt; 0), "x", "")</f>
        <v/>
      </c>
      <c r="AG73" s="11" t="str">
        <f>IF((COUNTA(CurriculumDetail!AG562:AG569) &gt; 0), "x", "")</f>
        <v/>
      </c>
      <c r="AH73" s="11" t="str">
        <f>IF((COUNTA(CurriculumDetail!AH562:AH569) &gt; 0), "x", "")</f>
        <v/>
      </c>
      <c r="AI73" s="11" t="str">
        <f>IF((COUNTA(CurriculumDetail!AI562:AI569) &gt; 0), "x", "")</f>
        <v/>
      </c>
      <c r="AJ73" s="11" t="str">
        <f>IF((COUNTA(CurriculumDetail!AJ562:AJ569) &gt; 0), "x", "")</f>
        <v/>
      </c>
    </row>
    <row r="74" spans="1:36" x14ac:dyDescent="0.2">
      <c r="A74" t="s">
        <v>181</v>
      </c>
      <c r="B74" t="s">
        <v>193</v>
      </c>
      <c r="C74">
        <v>0</v>
      </c>
      <c r="D74">
        <v>0</v>
      </c>
      <c r="E74" t="b">
        <f>AND(OR(CurriculumDetail!F572&gt;0,CurriculumDetail!C572&lt;&gt;1),OR(CurriculumDetail!F573&gt;0,CurriculumDetail!C573&lt;&gt;1),OR(CurriculumDetail!F574&gt;0,CurriculumDetail!C574&lt;&gt;1),OR(CurriculumDetail!F575&gt;0,CurriculumDetail!C575&lt;&gt;1),OR(CurriculumDetail!F576&gt;0,CurriculumDetail!C576&lt;&gt;1))</f>
        <v>1</v>
      </c>
      <c r="F74" t="b">
        <f>AND(OR(CurriculumDetail!F572&gt;0,CurriculumDetail!C572&lt;&gt;2),OR(CurriculumDetail!F573&gt;0,CurriculumDetail!C573&lt;&gt;2),OR(CurriculumDetail!F574&gt;0,CurriculumDetail!C574&lt;&gt;2),OR(CurriculumDetail!F575&gt;0,CurriculumDetail!C575&lt;&gt;2),OR(CurriculumDetail!F576&gt;0,CurriculumDetail!C576&lt;&gt;2))</f>
        <v>1</v>
      </c>
      <c r="G74" t="str">
        <f>IF((COUNTA(CurriculumDetail!G571:G576) &gt; 0), "x", "")</f>
        <v/>
      </c>
      <c r="H74" s="11" t="str">
        <f>IF((COUNTA(CurriculumDetail!H571:H576) &gt; 0), "x", "")</f>
        <v/>
      </c>
      <c r="I74" s="11" t="str">
        <f>IF((COUNTA(CurriculumDetail!I571:I576) &gt; 0), "x", "")</f>
        <v/>
      </c>
      <c r="J74" s="11" t="str">
        <f>IF((COUNTA(CurriculumDetail!J571:J576) &gt; 0), "x", "")</f>
        <v/>
      </c>
      <c r="K74" s="11" t="str">
        <f>IF((COUNTA(CurriculumDetail!K571:K576) &gt; 0), "x", "")</f>
        <v/>
      </c>
      <c r="L74" s="11" t="str">
        <f>IF((COUNTA(CurriculumDetail!L571:L576) &gt; 0), "x", "")</f>
        <v/>
      </c>
      <c r="M74" s="11" t="str">
        <f>IF((COUNTA(CurriculumDetail!M571:M576) &gt; 0), "x", "")</f>
        <v/>
      </c>
      <c r="N74" s="11" t="str">
        <f>IF((COUNTA(CurriculumDetail!N571:N576) &gt; 0), "x", "")</f>
        <v/>
      </c>
      <c r="O74" s="11" t="str">
        <f>IF((COUNTA(CurriculumDetail!O571:O576) &gt; 0), "x", "")</f>
        <v/>
      </c>
      <c r="P74" s="11" t="str">
        <f>IF((COUNTA(CurriculumDetail!P571:P576) &gt; 0), "x", "")</f>
        <v/>
      </c>
      <c r="Q74" s="11" t="str">
        <f>IF((COUNTA(CurriculumDetail!Q571:Q576) &gt; 0), "x", "")</f>
        <v/>
      </c>
      <c r="R74" s="11" t="str">
        <f>IF((COUNTA(CurriculumDetail!R571:R576) &gt; 0), "x", "")</f>
        <v/>
      </c>
      <c r="S74" s="11" t="str">
        <f>IF((COUNTA(CurriculumDetail!S571:S576) &gt; 0), "x", "")</f>
        <v/>
      </c>
      <c r="T74" s="11" t="str">
        <f>IF((COUNTA(CurriculumDetail!T571:T576) &gt; 0), "x", "")</f>
        <v/>
      </c>
      <c r="U74" s="11" t="str">
        <f>IF((COUNTA(CurriculumDetail!U571:U576) &gt; 0), "x", "")</f>
        <v/>
      </c>
      <c r="V74" s="11" t="str">
        <f>IF((COUNTA(CurriculumDetail!V571:V576) &gt; 0), "x", "")</f>
        <v/>
      </c>
      <c r="W74" s="11" t="str">
        <f>IF((COUNTA(CurriculumDetail!W571:W576) &gt; 0), "x", "")</f>
        <v/>
      </c>
      <c r="X74" s="11" t="str">
        <f>IF((COUNTA(CurriculumDetail!X571:X576) &gt; 0), "x", "")</f>
        <v/>
      </c>
      <c r="Y74" s="11" t="str">
        <f>IF((COUNTA(CurriculumDetail!Y571:Y576) &gt; 0), "x", "")</f>
        <v/>
      </c>
      <c r="Z74" s="11" t="str">
        <f>IF((COUNTA(CurriculumDetail!Z571:Z576) &gt; 0), "x", "")</f>
        <v/>
      </c>
      <c r="AA74" s="11" t="str">
        <f>IF((COUNTA(CurriculumDetail!AA571:AA576) &gt; 0), "x", "")</f>
        <v/>
      </c>
      <c r="AB74" s="11" t="str">
        <f>IF((COUNTA(CurriculumDetail!AB571:AB576) &gt; 0), "x", "")</f>
        <v/>
      </c>
      <c r="AC74" s="11" t="str">
        <f>IF((COUNTA(CurriculumDetail!AC571:AC576) &gt; 0), "x", "")</f>
        <v/>
      </c>
      <c r="AD74" s="11" t="str">
        <f>IF((COUNTA(CurriculumDetail!AD571:AD576) &gt; 0), "x", "")</f>
        <v/>
      </c>
      <c r="AE74" s="11" t="str">
        <f>IF((COUNTA(CurriculumDetail!AE571:AE576) &gt; 0), "x", "")</f>
        <v/>
      </c>
      <c r="AF74" s="11" t="str">
        <f>IF((COUNTA(CurriculumDetail!AF571:AF576) &gt; 0), "x", "")</f>
        <v/>
      </c>
      <c r="AG74" s="11" t="str">
        <f>IF((COUNTA(CurriculumDetail!AG571:AG576) &gt; 0), "x", "")</f>
        <v/>
      </c>
      <c r="AH74" s="11" t="str">
        <f>IF((COUNTA(CurriculumDetail!AH571:AH576) &gt; 0), "x", "")</f>
        <v/>
      </c>
      <c r="AI74" s="11" t="str">
        <f>IF((COUNTA(CurriculumDetail!AI571:AI576) &gt; 0), "x", "")</f>
        <v/>
      </c>
      <c r="AJ74" s="11" t="str">
        <f>IF((COUNTA(CurriculumDetail!AJ571:AJ576) &gt; 0), "x", "")</f>
        <v/>
      </c>
    </row>
    <row r="75" spans="1:36" x14ac:dyDescent="0.2">
      <c r="A75" t="s">
        <v>181</v>
      </c>
      <c r="B75" t="s">
        <v>180</v>
      </c>
      <c r="C75">
        <v>0</v>
      </c>
      <c r="D75">
        <v>0</v>
      </c>
      <c r="E75" t="b">
        <f>AND(OR(CurriculumDetail!F579&gt;0,CurriculumDetail!C579&lt;&gt;1),OR(CurriculumDetail!F580&gt;0,CurriculumDetail!C580&lt;&gt;1),OR(CurriculumDetail!F581&gt;0,CurriculumDetail!C581&lt;&gt;1),OR(CurriculumDetail!F582&gt;0,CurriculumDetail!C582&lt;&gt;1),OR(CurriculumDetail!F583&gt;0,CurriculumDetail!C583&lt;&gt;1),OR(CurriculumDetail!F584&gt;0,CurriculumDetail!C584&lt;&gt;1),OR(CurriculumDetail!F585&gt;0,CurriculumDetail!C585&lt;&gt;1),OR(CurriculumDetail!F586&gt;0,CurriculumDetail!C586&lt;&gt;1),OR(CurriculumDetail!F587&gt;0,CurriculumDetail!C587&lt;&gt;1))</f>
        <v>1</v>
      </c>
      <c r="F75" t="b">
        <f>AND(OR(CurriculumDetail!F579&gt;0,CurriculumDetail!C579&lt;&gt;2),OR(CurriculumDetail!F580&gt;0,CurriculumDetail!C580&lt;&gt;2),OR(CurriculumDetail!F581&gt;0,CurriculumDetail!C581&lt;&gt;2),OR(CurriculumDetail!F582&gt;0,CurriculumDetail!C582&lt;&gt;2),OR(CurriculumDetail!F583&gt;0,CurriculumDetail!C583&lt;&gt;2),OR(CurriculumDetail!F584&gt;0,CurriculumDetail!C584&lt;&gt;2),OR(CurriculumDetail!F585&gt;0,CurriculumDetail!C585&lt;&gt;2),OR(CurriculumDetail!F586&gt;0,CurriculumDetail!C586&lt;&gt;2),OR(CurriculumDetail!F587&gt;0,CurriculumDetail!C587&lt;&gt;2))</f>
        <v>1</v>
      </c>
      <c r="G75" t="str">
        <f>IF((COUNTA(CurriculumDetail!G578:G587) &gt; 0), "x", "")</f>
        <v/>
      </c>
      <c r="H75" s="11" t="str">
        <f>IF((COUNTA(CurriculumDetail!H578:H587) &gt; 0), "x", "")</f>
        <v/>
      </c>
      <c r="I75" s="11" t="str">
        <f>IF((COUNTA(CurriculumDetail!I578:I587) &gt; 0), "x", "")</f>
        <v/>
      </c>
      <c r="J75" s="11" t="str">
        <f>IF((COUNTA(CurriculumDetail!J578:J587) &gt; 0), "x", "")</f>
        <v/>
      </c>
      <c r="K75" s="11" t="str">
        <f>IF((COUNTA(CurriculumDetail!K578:K587) &gt; 0), "x", "")</f>
        <v/>
      </c>
      <c r="L75" s="11" t="str">
        <f>IF((COUNTA(CurriculumDetail!L578:L587) &gt; 0), "x", "")</f>
        <v/>
      </c>
      <c r="M75" s="11" t="str">
        <f>IF((COUNTA(CurriculumDetail!M578:M587) &gt; 0), "x", "")</f>
        <v/>
      </c>
      <c r="N75" s="11" t="str">
        <f>IF((COUNTA(CurriculumDetail!N578:N587) &gt; 0), "x", "")</f>
        <v/>
      </c>
      <c r="O75" s="11" t="str">
        <f>IF((COUNTA(CurriculumDetail!O578:O587) &gt; 0), "x", "")</f>
        <v/>
      </c>
      <c r="P75" s="11" t="str">
        <f>IF((COUNTA(CurriculumDetail!P578:P587) &gt; 0), "x", "")</f>
        <v/>
      </c>
      <c r="Q75" s="11" t="str">
        <f>IF((COUNTA(CurriculumDetail!Q578:Q587) &gt; 0), "x", "")</f>
        <v/>
      </c>
      <c r="R75" s="11" t="str">
        <f>IF((COUNTA(CurriculumDetail!R578:R587) &gt; 0), "x", "")</f>
        <v/>
      </c>
      <c r="S75" s="11" t="str">
        <f>IF((COUNTA(CurriculumDetail!S578:S587) &gt; 0), "x", "")</f>
        <v/>
      </c>
      <c r="T75" s="11" t="str">
        <f>IF((COUNTA(CurriculumDetail!T578:T587) &gt; 0), "x", "")</f>
        <v/>
      </c>
      <c r="U75" s="11" t="str">
        <f>IF((COUNTA(CurriculumDetail!U578:U587) &gt; 0), "x", "")</f>
        <v/>
      </c>
      <c r="V75" s="11" t="str">
        <f>IF((COUNTA(CurriculumDetail!V578:V587) &gt; 0), "x", "")</f>
        <v/>
      </c>
      <c r="W75" s="11" t="str">
        <f>IF((COUNTA(CurriculumDetail!W578:W587) &gt; 0), "x", "")</f>
        <v/>
      </c>
      <c r="X75" s="11" t="str">
        <f>IF((COUNTA(CurriculumDetail!X578:X587) &gt; 0), "x", "")</f>
        <v/>
      </c>
      <c r="Y75" s="11" t="str">
        <f>IF((COUNTA(CurriculumDetail!Y578:Y587) &gt; 0), "x", "")</f>
        <v/>
      </c>
      <c r="Z75" s="11" t="str">
        <f>IF((COUNTA(CurriculumDetail!Z578:Z587) &gt; 0), "x", "")</f>
        <v/>
      </c>
      <c r="AA75" s="11" t="str">
        <f>IF((COUNTA(CurriculumDetail!AA578:AA587) &gt; 0), "x", "")</f>
        <v/>
      </c>
      <c r="AB75" s="11" t="str">
        <f>IF((COUNTA(CurriculumDetail!AB578:AB587) &gt; 0), "x", "")</f>
        <v/>
      </c>
      <c r="AC75" s="11" t="str">
        <f>IF((COUNTA(CurriculumDetail!AC578:AC587) &gt; 0), "x", "")</f>
        <v/>
      </c>
      <c r="AD75" s="11" t="str">
        <f>IF((COUNTA(CurriculumDetail!AD578:AD587) &gt; 0), "x", "")</f>
        <v/>
      </c>
      <c r="AE75" s="11" t="str">
        <f>IF((COUNTA(CurriculumDetail!AE578:AE587) &gt; 0), "x", "")</f>
        <v/>
      </c>
      <c r="AF75" s="11" t="str">
        <f>IF((COUNTA(CurriculumDetail!AF578:AF587) &gt; 0), "x", "")</f>
        <v/>
      </c>
      <c r="AG75" s="11" t="str">
        <f>IF((COUNTA(CurriculumDetail!AG578:AG587) &gt; 0), "x", "")</f>
        <v/>
      </c>
      <c r="AH75" s="11" t="str">
        <f>IF((COUNTA(CurriculumDetail!AH578:AH587) &gt; 0), "x", "")</f>
        <v/>
      </c>
      <c r="AI75" s="11" t="str">
        <f>IF((COUNTA(CurriculumDetail!AI578:AI587) &gt; 0), "x", "")</f>
        <v/>
      </c>
      <c r="AJ75" s="11" t="str">
        <f>IF((COUNTA(CurriculumDetail!AJ578:AJ587) &gt; 0), "x", "")</f>
        <v/>
      </c>
    </row>
    <row r="76" spans="1:36" x14ac:dyDescent="0.2">
      <c r="A76" t="s">
        <v>181</v>
      </c>
      <c r="B76" t="s">
        <v>65</v>
      </c>
      <c r="C76">
        <v>0</v>
      </c>
      <c r="D76">
        <v>0</v>
      </c>
      <c r="E76" t="b">
        <f>AND(OR(CurriculumDetail!F590&gt;0,CurriculumDetail!C590&lt;&gt;1),OR(CurriculumDetail!F591&gt;0,CurriculumDetail!C591&lt;&gt;1),OR(CurriculumDetail!F592&gt;0,CurriculumDetail!C592&lt;&gt;1),OR(CurriculumDetail!F593&gt;0,CurriculumDetail!C593&lt;&gt;1),OR(CurriculumDetail!F594&gt;0,CurriculumDetail!C594&lt;&gt;1),OR(CurriculumDetail!F595&gt;0,CurriculumDetail!C595&lt;&gt;1),OR(CurriculumDetail!F596&gt;0,CurriculumDetail!C596&lt;&gt;1),OR(CurriculumDetail!F597&gt;0,CurriculumDetail!C597&lt;&gt;1))</f>
        <v>1</v>
      </c>
      <c r="F76" t="b">
        <f>AND(OR(CurriculumDetail!F590&gt;0,CurriculumDetail!C590&lt;&gt;2),OR(CurriculumDetail!F591&gt;0,CurriculumDetail!C591&lt;&gt;2),OR(CurriculumDetail!F592&gt;0,CurriculumDetail!C592&lt;&gt;2),OR(CurriculumDetail!F593&gt;0,CurriculumDetail!C593&lt;&gt;2),OR(CurriculumDetail!F594&gt;0,CurriculumDetail!C594&lt;&gt;2),OR(CurriculumDetail!F595&gt;0,CurriculumDetail!C595&lt;&gt;2),OR(CurriculumDetail!F596&gt;0,CurriculumDetail!C596&lt;&gt;2),OR(CurriculumDetail!F597&gt;0,CurriculumDetail!C597&lt;&gt;2))</f>
        <v>1</v>
      </c>
      <c r="G76" t="str">
        <f>IF((COUNTA(CurriculumDetail!G589:G597) &gt; 0), "x", "")</f>
        <v/>
      </c>
      <c r="H76" s="11" t="str">
        <f>IF((COUNTA(CurriculumDetail!H589:H597) &gt; 0), "x", "")</f>
        <v/>
      </c>
      <c r="I76" s="11" t="str">
        <f>IF((COUNTA(CurriculumDetail!I589:I597) &gt; 0), "x", "")</f>
        <v/>
      </c>
      <c r="J76" s="11" t="str">
        <f>IF((COUNTA(CurriculumDetail!J589:J597) &gt; 0), "x", "")</f>
        <v/>
      </c>
      <c r="K76" s="11" t="str">
        <f>IF((COUNTA(CurriculumDetail!K589:K597) &gt; 0), "x", "")</f>
        <v/>
      </c>
      <c r="L76" s="11" t="str">
        <f>IF((COUNTA(CurriculumDetail!L589:L597) &gt; 0), "x", "")</f>
        <v/>
      </c>
      <c r="M76" s="11" t="str">
        <f>IF((COUNTA(CurriculumDetail!M589:M597) &gt; 0), "x", "")</f>
        <v/>
      </c>
      <c r="N76" s="11" t="str">
        <f>IF((COUNTA(CurriculumDetail!N589:N597) &gt; 0), "x", "")</f>
        <v/>
      </c>
      <c r="O76" s="11" t="str">
        <f>IF((COUNTA(CurriculumDetail!O589:O597) &gt; 0), "x", "")</f>
        <v/>
      </c>
      <c r="P76" s="11" t="str">
        <f>IF((COUNTA(CurriculumDetail!P589:P597) &gt; 0), "x", "")</f>
        <v/>
      </c>
      <c r="Q76" s="11" t="str">
        <f>IF((COUNTA(CurriculumDetail!Q589:Q597) &gt; 0), "x", "")</f>
        <v/>
      </c>
      <c r="R76" s="11" t="str">
        <f>IF((COUNTA(CurriculumDetail!R589:R597) &gt; 0), "x", "")</f>
        <v/>
      </c>
      <c r="S76" s="11" t="str">
        <f>IF((COUNTA(CurriculumDetail!S589:S597) &gt; 0), "x", "")</f>
        <v/>
      </c>
      <c r="T76" s="11" t="str">
        <f>IF((COUNTA(CurriculumDetail!T589:T597) &gt; 0), "x", "")</f>
        <v/>
      </c>
      <c r="U76" s="11" t="str">
        <f>IF((COUNTA(CurriculumDetail!U589:U597) &gt; 0), "x", "")</f>
        <v/>
      </c>
      <c r="V76" s="11" t="str">
        <f>IF((COUNTA(CurriculumDetail!V589:V597) &gt; 0), "x", "")</f>
        <v/>
      </c>
      <c r="W76" s="11" t="str">
        <f>IF((COUNTA(CurriculumDetail!W589:W597) &gt; 0), "x", "")</f>
        <v/>
      </c>
      <c r="X76" s="11" t="str">
        <f>IF((COUNTA(CurriculumDetail!X589:X597) &gt; 0), "x", "")</f>
        <v/>
      </c>
      <c r="Y76" s="11" t="str">
        <f>IF((COUNTA(CurriculumDetail!Y589:Y597) &gt; 0), "x", "")</f>
        <v/>
      </c>
      <c r="Z76" s="11" t="str">
        <f>IF((COUNTA(CurriculumDetail!Z589:Z597) &gt; 0), "x", "")</f>
        <v/>
      </c>
      <c r="AA76" s="11" t="str">
        <f>IF((COUNTA(CurriculumDetail!AA589:AA597) &gt; 0), "x", "")</f>
        <v/>
      </c>
      <c r="AB76" s="11" t="str">
        <f>IF((COUNTA(CurriculumDetail!AB589:AB597) &gt; 0), "x", "")</f>
        <v/>
      </c>
      <c r="AC76" s="11" t="str">
        <f>IF((COUNTA(CurriculumDetail!AC589:AC597) &gt; 0), "x", "")</f>
        <v/>
      </c>
      <c r="AD76" s="11" t="str">
        <f>IF((COUNTA(CurriculumDetail!AD589:AD597) &gt; 0), "x", "")</f>
        <v/>
      </c>
      <c r="AE76" s="11" t="str">
        <f>IF((COUNTA(CurriculumDetail!AE589:AE597) &gt; 0), "x", "")</f>
        <v/>
      </c>
      <c r="AF76" s="11" t="str">
        <f>IF((COUNTA(CurriculumDetail!AF589:AF597) &gt; 0), "x", "")</f>
        <v/>
      </c>
      <c r="AG76" s="11" t="str">
        <f>IF((COUNTA(CurriculumDetail!AG589:AG597) &gt; 0), "x", "")</f>
        <v/>
      </c>
      <c r="AH76" s="11" t="str">
        <f>IF((COUNTA(CurriculumDetail!AH589:AH597) &gt; 0), "x", "")</f>
        <v/>
      </c>
      <c r="AI76" s="11" t="str">
        <f>IF((COUNTA(CurriculumDetail!AI589:AI597) &gt; 0), "x", "")</f>
        <v/>
      </c>
      <c r="AJ76" s="11" t="str">
        <f>IF((COUNTA(CurriculumDetail!AJ589:AJ597) &gt; 0), "x", "")</f>
        <v/>
      </c>
    </row>
    <row r="77" spans="1:36" x14ac:dyDescent="0.2">
      <c r="A77" t="s">
        <v>181</v>
      </c>
      <c r="B77" t="s">
        <v>297</v>
      </c>
      <c r="C77">
        <v>0</v>
      </c>
      <c r="D77">
        <v>0</v>
      </c>
      <c r="E77" t="b">
        <f>AND(OR(CurriculumDetail!F600&gt;0,CurriculumDetail!C600&lt;&gt;1),OR(CurriculumDetail!F601&gt;0,CurriculumDetail!C601&lt;&gt;1),OR(CurriculumDetail!F602&gt;0,CurriculumDetail!C602&lt;&gt;1),OR(CurriculumDetail!F603&gt;0,CurriculumDetail!C603&lt;&gt;1),OR(CurriculumDetail!F604&gt;0,CurriculumDetail!C604&lt;&gt;1))</f>
        <v>1</v>
      </c>
      <c r="F77" t="b">
        <f>AND(OR(CurriculumDetail!F600&gt;0,CurriculumDetail!C600&lt;&gt;2),OR(CurriculumDetail!F601&gt;0,CurriculumDetail!C601&lt;&gt;2),OR(CurriculumDetail!F602&gt;0,CurriculumDetail!C602&lt;&gt;2),OR(CurriculumDetail!F603&gt;0,CurriculumDetail!C603&lt;&gt;2),OR(CurriculumDetail!F604&gt;0,CurriculumDetail!C604&lt;&gt;2))</f>
        <v>1</v>
      </c>
      <c r="G77" t="str">
        <f>IF((COUNTA(CurriculumDetail!G599:G604) &gt; 0), "x", "")</f>
        <v/>
      </c>
      <c r="H77" s="11" t="str">
        <f>IF((COUNTA(CurriculumDetail!H599:H604) &gt; 0), "x", "")</f>
        <v/>
      </c>
      <c r="I77" s="11" t="str">
        <f>IF((COUNTA(CurriculumDetail!I599:I604) &gt; 0), "x", "")</f>
        <v/>
      </c>
      <c r="J77" s="11" t="str">
        <f>IF((COUNTA(CurriculumDetail!J599:J604) &gt; 0), "x", "")</f>
        <v/>
      </c>
      <c r="K77" s="11" t="str">
        <f>IF((COUNTA(CurriculumDetail!K599:K604) &gt; 0), "x", "")</f>
        <v/>
      </c>
      <c r="L77" s="11" t="str">
        <f>IF((COUNTA(CurriculumDetail!L599:L604) &gt; 0), "x", "")</f>
        <v/>
      </c>
      <c r="M77" s="11" t="str">
        <f>IF((COUNTA(CurriculumDetail!M599:M604) &gt; 0), "x", "")</f>
        <v/>
      </c>
      <c r="N77" s="11" t="str">
        <f>IF((COUNTA(CurriculumDetail!N599:N604) &gt; 0), "x", "")</f>
        <v/>
      </c>
      <c r="O77" s="11" t="str">
        <f>IF((COUNTA(CurriculumDetail!O599:O604) &gt; 0), "x", "")</f>
        <v/>
      </c>
      <c r="P77" s="11" t="str">
        <f>IF((COUNTA(CurriculumDetail!P599:P604) &gt; 0), "x", "")</f>
        <v/>
      </c>
      <c r="Q77" s="11" t="str">
        <f>IF((COUNTA(CurriculumDetail!Q599:Q604) &gt; 0), "x", "")</f>
        <v/>
      </c>
      <c r="R77" s="11" t="str">
        <f>IF((COUNTA(CurriculumDetail!R599:R604) &gt; 0), "x", "")</f>
        <v/>
      </c>
      <c r="S77" s="11" t="str">
        <f>IF((COUNTA(CurriculumDetail!S599:S604) &gt; 0), "x", "")</f>
        <v/>
      </c>
      <c r="T77" s="11" t="str">
        <f>IF((COUNTA(CurriculumDetail!T599:T604) &gt; 0), "x", "")</f>
        <v/>
      </c>
      <c r="U77" s="11" t="str">
        <f>IF((COUNTA(CurriculumDetail!U599:U604) &gt; 0), "x", "")</f>
        <v/>
      </c>
      <c r="V77" s="11" t="str">
        <f>IF((COUNTA(CurriculumDetail!V599:V604) &gt; 0), "x", "")</f>
        <v/>
      </c>
      <c r="W77" s="11" t="str">
        <f>IF((COUNTA(CurriculumDetail!W599:W604) &gt; 0), "x", "")</f>
        <v/>
      </c>
      <c r="X77" s="11" t="str">
        <f>IF((COUNTA(CurriculumDetail!X599:X604) &gt; 0), "x", "")</f>
        <v/>
      </c>
      <c r="Y77" s="11" t="str">
        <f>IF((COUNTA(CurriculumDetail!Y599:Y604) &gt; 0), "x", "")</f>
        <v/>
      </c>
      <c r="Z77" s="11" t="str">
        <f>IF((COUNTA(CurriculumDetail!Z599:Z604) &gt; 0), "x", "")</f>
        <v/>
      </c>
      <c r="AA77" s="11" t="str">
        <f>IF((COUNTA(CurriculumDetail!AA599:AA604) &gt; 0), "x", "")</f>
        <v/>
      </c>
      <c r="AB77" s="11" t="str">
        <f>IF((COUNTA(CurriculumDetail!AB599:AB604) &gt; 0), "x", "")</f>
        <v/>
      </c>
      <c r="AC77" s="11" t="str">
        <f>IF((COUNTA(CurriculumDetail!AC599:AC604) &gt; 0), "x", "")</f>
        <v/>
      </c>
      <c r="AD77" s="11" t="str">
        <f>IF((COUNTA(CurriculumDetail!AD599:AD604) &gt; 0), "x", "")</f>
        <v/>
      </c>
      <c r="AE77" s="11" t="str">
        <f>IF((COUNTA(CurriculumDetail!AE599:AE604) &gt; 0), "x", "")</f>
        <v/>
      </c>
      <c r="AF77" s="11" t="str">
        <f>IF((COUNTA(CurriculumDetail!AF599:AF604) &gt; 0), "x", "")</f>
        <v/>
      </c>
      <c r="AG77" s="11" t="str">
        <f>IF((COUNTA(CurriculumDetail!AG599:AG604) &gt; 0), "x", "")</f>
        <v/>
      </c>
      <c r="AH77" s="11" t="str">
        <f>IF((COUNTA(CurriculumDetail!AH599:AH604) &gt; 0), "x", "")</f>
        <v/>
      </c>
      <c r="AI77" s="11" t="str">
        <f>IF((COUNTA(CurriculumDetail!AI599:AI604) &gt; 0), "x", "")</f>
        <v/>
      </c>
      <c r="AJ77" s="11" t="str">
        <f>IF((COUNTA(CurriculumDetail!AJ599:AJ604) &gt; 0), "x", "")</f>
        <v/>
      </c>
    </row>
    <row r="78" spans="1:36" x14ac:dyDescent="0.2">
      <c r="A78" t="s">
        <v>181</v>
      </c>
      <c r="B78" t="s">
        <v>390</v>
      </c>
      <c r="C78">
        <v>0</v>
      </c>
      <c r="D78">
        <v>0</v>
      </c>
      <c r="E78" t="b">
        <f>AND(OR(CurriculumDetail!F607&gt;0,CurriculumDetail!C607&lt;&gt;1),OR(CurriculumDetail!F608&gt;0,CurriculumDetail!C608&lt;&gt;1),OR(CurriculumDetail!F609&gt;0,CurriculumDetail!C609&lt;&gt;1),OR(CurriculumDetail!F610&gt;0,CurriculumDetail!C610&lt;&gt;1),OR(CurriculumDetail!F611&gt;0,CurriculumDetail!C611&lt;&gt;1),OR(CurriculumDetail!F612&gt;0,CurriculumDetail!C612&lt;&gt;1))</f>
        <v>1</v>
      </c>
      <c r="F78" t="b">
        <f>AND(OR(CurriculumDetail!F607&gt;0,CurriculumDetail!C607&lt;&gt;2),OR(CurriculumDetail!F608&gt;0,CurriculumDetail!C608&lt;&gt;2),OR(CurriculumDetail!F609&gt;0,CurriculumDetail!C609&lt;&gt;2),OR(CurriculumDetail!F610&gt;0,CurriculumDetail!C610&lt;&gt;2),OR(CurriculumDetail!F611&gt;0,CurriculumDetail!C611&lt;&gt;2),OR(CurriculumDetail!F612&gt;0,CurriculumDetail!C612&lt;&gt;2))</f>
        <v>1</v>
      </c>
      <c r="G78" t="str">
        <f>IF((COUNTA(CurriculumDetail!G606:G612) &gt; 0), "x", "")</f>
        <v/>
      </c>
      <c r="H78" s="11" t="str">
        <f>IF((COUNTA(CurriculumDetail!H606:H612) &gt; 0), "x", "")</f>
        <v/>
      </c>
      <c r="I78" s="11" t="str">
        <f>IF((COUNTA(CurriculumDetail!I606:I612) &gt; 0), "x", "")</f>
        <v/>
      </c>
      <c r="J78" s="11" t="str">
        <f>IF((COUNTA(CurriculumDetail!J606:J612) &gt; 0), "x", "")</f>
        <v/>
      </c>
      <c r="K78" s="11" t="str">
        <f>IF((COUNTA(CurriculumDetail!K606:K612) &gt; 0), "x", "")</f>
        <v/>
      </c>
      <c r="L78" s="11" t="str">
        <f>IF((COUNTA(CurriculumDetail!L606:L612) &gt; 0), "x", "")</f>
        <v/>
      </c>
      <c r="M78" s="11" t="str">
        <f>IF((COUNTA(CurriculumDetail!M606:M612) &gt; 0), "x", "")</f>
        <v/>
      </c>
      <c r="N78" s="11" t="str">
        <f>IF((COUNTA(CurriculumDetail!N606:N612) &gt; 0), "x", "")</f>
        <v/>
      </c>
      <c r="O78" s="11" t="str">
        <f>IF((COUNTA(CurriculumDetail!O606:O612) &gt; 0), "x", "")</f>
        <v/>
      </c>
      <c r="P78" s="11" t="str">
        <f>IF((COUNTA(CurriculumDetail!P606:P612) &gt; 0), "x", "")</f>
        <v/>
      </c>
      <c r="Q78" s="11" t="str">
        <f>IF((COUNTA(CurriculumDetail!Q606:Q612) &gt; 0), "x", "")</f>
        <v/>
      </c>
      <c r="R78" s="11" t="str">
        <f>IF((COUNTA(CurriculumDetail!R606:R612) &gt; 0), "x", "")</f>
        <v/>
      </c>
      <c r="S78" s="11" t="str">
        <f>IF((COUNTA(CurriculumDetail!S606:S612) &gt; 0), "x", "")</f>
        <v/>
      </c>
      <c r="T78" s="11" t="str">
        <f>IF((COUNTA(CurriculumDetail!T606:T612) &gt; 0), "x", "")</f>
        <v/>
      </c>
      <c r="U78" s="11" t="str">
        <f>IF((COUNTA(CurriculumDetail!U606:U612) &gt; 0), "x", "")</f>
        <v/>
      </c>
      <c r="V78" s="11" t="str">
        <f>IF((COUNTA(CurriculumDetail!V606:V612) &gt; 0), "x", "")</f>
        <v/>
      </c>
      <c r="W78" s="11" t="str">
        <f>IF((COUNTA(CurriculumDetail!W606:W612) &gt; 0), "x", "")</f>
        <v/>
      </c>
      <c r="X78" s="11" t="str">
        <f>IF((COUNTA(CurriculumDetail!X606:X612) &gt; 0), "x", "")</f>
        <v/>
      </c>
      <c r="Y78" s="11" t="str">
        <f>IF((COUNTA(CurriculumDetail!Y606:Y612) &gt; 0), "x", "")</f>
        <v/>
      </c>
      <c r="Z78" s="11" t="str">
        <f>IF((COUNTA(CurriculumDetail!Z606:Z612) &gt; 0), "x", "")</f>
        <v/>
      </c>
      <c r="AA78" s="11" t="str">
        <f>IF((COUNTA(CurriculumDetail!AA606:AA612) &gt; 0), "x", "")</f>
        <v/>
      </c>
      <c r="AB78" s="11" t="str">
        <f>IF((COUNTA(CurriculumDetail!AB606:AB612) &gt; 0), "x", "")</f>
        <v/>
      </c>
      <c r="AC78" s="11" t="str">
        <f>IF((COUNTA(CurriculumDetail!AC606:AC612) &gt; 0), "x", "")</f>
        <v/>
      </c>
      <c r="AD78" s="11" t="str">
        <f>IF((COUNTA(CurriculumDetail!AD606:AD612) &gt; 0), "x", "")</f>
        <v/>
      </c>
      <c r="AE78" s="11" t="str">
        <f>IF((COUNTA(CurriculumDetail!AE606:AE612) &gt; 0), "x", "")</f>
        <v/>
      </c>
      <c r="AF78" s="11" t="str">
        <f>IF((COUNTA(CurriculumDetail!AF606:AF612) &gt; 0), "x", "")</f>
        <v/>
      </c>
      <c r="AG78" s="11" t="str">
        <f>IF((COUNTA(CurriculumDetail!AG606:AG612) &gt; 0), "x", "")</f>
        <v/>
      </c>
      <c r="AH78" s="11" t="str">
        <f>IF((COUNTA(CurriculumDetail!AH606:AH612) &gt; 0), "x", "")</f>
        <v/>
      </c>
      <c r="AI78" s="11" t="str">
        <f>IF((COUNTA(CurriculumDetail!AI606:AI612) &gt; 0), "x", "")</f>
        <v/>
      </c>
      <c r="AJ78" s="11" t="str">
        <f>IF((COUNTA(CurriculumDetail!AJ606:AJ612) &gt; 0), "x", "")</f>
        <v/>
      </c>
    </row>
    <row r="79" spans="1:36" x14ac:dyDescent="0.2">
      <c r="H79" s="11"/>
      <c r="I79" s="11"/>
      <c r="J79" s="11"/>
      <c r="K79" s="11"/>
      <c r="L79" s="11"/>
      <c r="M79" s="11"/>
      <c r="N79" s="11"/>
      <c r="O79" s="11"/>
      <c r="P79" s="11"/>
      <c r="Q79" s="11"/>
      <c r="R79" s="11"/>
      <c r="S79" s="11"/>
      <c r="T79" s="11"/>
      <c r="U79" s="11"/>
      <c r="V79" s="11"/>
      <c r="W79" s="11"/>
      <c r="X79" s="11"/>
      <c r="Y79" s="11"/>
      <c r="Z79" s="11"/>
      <c r="AA79" s="11"/>
      <c r="AB79" s="11"/>
      <c r="AC79" s="11"/>
      <c r="AD79" s="11"/>
      <c r="AE79" s="11"/>
      <c r="AF79" s="11"/>
      <c r="AG79" s="11"/>
      <c r="AH79" s="11"/>
      <c r="AI79" s="11"/>
      <c r="AJ79" s="11"/>
    </row>
    <row r="80" spans="1:36" x14ac:dyDescent="0.2">
      <c r="A80" t="s">
        <v>182</v>
      </c>
      <c r="B80" t="s">
        <v>247</v>
      </c>
      <c r="C80">
        <v>0</v>
      </c>
      <c r="D80">
        <v>1</v>
      </c>
      <c r="E80" t="b">
        <f>AND(OR(CurriculumDetail!F615&gt;0,CurriculumDetail!C615&lt;&gt;1),OR(CurriculumDetail!F616&gt;0,CurriculumDetail!C616&lt;&gt;1),OR(CurriculumDetail!F617&gt;0,CurriculumDetail!C617&lt;&gt;1))</f>
        <v>1</v>
      </c>
      <c r="F80" t="b">
        <f>AND(OR(CurriculumDetail!F615&gt;0,CurriculumDetail!C615&lt;&gt;2),OR(CurriculumDetail!F616&gt;0,CurriculumDetail!C616&lt;&gt;2),OR(CurriculumDetail!F617&gt;0,CurriculumDetail!C617&lt;&gt;2))</f>
        <v>0</v>
      </c>
      <c r="G80" t="str">
        <f>IF((COUNTA(CurriculumDetail!G614:G617) &gt; 0), "x", "")</f>
        <v/>
      </c>
      <c r="H80" s="11" t="str">
        <f>IF((COUNTA(CurriculumDetail!H614:H617) &gt; 0), "x", "")</f>
        <v/>
      </c>
      <c r="I80" s="11" t="str">
        <f>IF((COUNTA(CurriculumDetail!I614:I617) &gt; 0), "x", "")</f>
        <v/>
      </c>
      <c r="J80" s="11" t="str">
        <f>IF((COUNTA(CurriculumDetail!J614:J617) &gt; 0), "x", "")</f>
        <v/>
      </c>
      <c r="K80" s="11" t="str">
        <f>IF((COUNTA(CurriculumDetail!K614:K617) &gt; 0), "x", "")</f>
        <v/>
      </c>
      <c r="L80" s="11" t="str">
        <f>IF((COUNTA(CurriculumDetail!L614:L617) &gt; 0), "x", "")</f>
        <v/>
      </c>
      <c r="M80" s="11" t="str">
        <f>IF((COUNTA(CurriculumDetail!M614:M617) &gt; 0), "x", "")</f>
        <v/>
      </c>
      <c r="N80" s="11" t="str">
        <f>IF((COUNTA(CurriculumDetail!N614:N617) &gt; 0), "x", "")</f>
        <v/>
      </c>
      <c r="O80" s="11" t="str">
        <f>IF((COUNTA(CurriculumDetail!O614:O617) &gt; 0), "x", "")</f>
        <v/>
      </c>
      <c r="P80" s="11" t="str">
        <f>IF((COUNTA(CurriculumDetail!P614:P617) &gt; 0), "x", "")</f>
        <v/>
      </c>
      <c r="Q80" s="11" t="str">
        <f>IF((COUNTA(CurriculumDetail!Q614:Q617) &gt; 0), "x", "")</f>
        <v/>
      </c>
      <c r="R80" s="11" t="str">
        <f>IF((COUNTA(CurriculumDetail!R614:R617) &gt; 0), "x", "")</f>
        <v/>
      </c>
      <c r="S80" s="11" t="str">
        <f>IF((COUNTA(CurriculumDetail!S614:S617) &gt; 0), "x", "")</f>
        <v/>
      </c>
      <c r="T80" s="11" t="str">
        <f>IF((COUNTA(CurriculumDetail!T614:T617) &gt; 0), "x", "")</f>
        <v/>
      </c>
      <c r="U80" s="11" t="str">
        <f>IF((COUNTA(CurriculumDetail!U614:U617) &gt; 0), "x", "")</f>
        <v/>
      </c>
      <c r="V80" s="11" t="str">
        <f>IF((COUNTA(CurriculumDetail!V614:V617) &gt; 0), "x", "")</f>
        <v/>
      </c>
      <c r="W80" s="11" t="str">
        <f>IF((COUNTA(CurriculumDetail!W614:W617) &gt; 0), "x", "")</f>
        <v/>
      </c>
      <c r="X80" s="11" t="str">
        <f>IF((COUNTA(CurriculumDetail!X614:X617) &gt; 0), "x", "")</f>
        <v/>
      </c>
      <c r="Y80" s="11" t="str">
        <f>IF((COUNTA(CurriculumDetail!Y614:Y617) &gt; 0), "x", "")</f>
        <v/>
      </c>
      <c r="Z80" s="11" t="str">
        <f>IF((COUNTA(CurriculumDetail!Z614:Z617) &gt; 0), "x", "")</f>
        <v/>
      </c>
      <c r="AA80" s="11" t="str">
        <f>IF((COUNTA(CurriculumDetail!AA614:AA617) &gt; 0), "x", "")</f>
        <v/>
      </c>
      <c r="AB80" s="11" t="str">
        <f>IF((COUNTA(CurriculumDetail!AB614:AB617) &gt; 0), "x", "")</f>
        <v/>
      </c>
      <c r="AC80" s="11" t="str">
        <f>IF((COUNTA(CurriculumDetail!AC614:AC617) &gt; 0), "x", "")</f>
        <v/>
      </c>
      <c r="AD80" s="11" t="str">
        <f>IF((COUNTA(CurriculumDetail!AD614:AD617) &gt; 0), "x", "")</f>
        <v/>
      </c>
      <c r="AE80" s="11" t="str">
        <f>IF((COUNTA(CurriculumDetail!AE614:AE617) &gt; 0), "x", "")</f>
        <v/>
      </c>
      <c r="AF80" s="11" t="str">
        <f>IF((COUNTA(CurriculumDetail!AF614:AF617) &gt; 0), "x", "")</f>
        <v/>
      </c>
      <c r="AG80" s="11" t="str">
        <f>IF((COUNTA(CurriculumDetail!AG614:AG617) &gt; 0), "x", "")</f>
        <v/>
      </c>
      <c r="AH80" s="11" t="str">
        <f>IF((COUNTA(CurriculumDetail!AH614:AH617) &gt; 0), "x", "")</f>
        <v/>
      </c>
      <c r="AI80" s="11" t="str">
        <f>IF((COUNTA(CurriculumDetail!AI614:AI617) &gt; 0), "x", "")</f>
        <v/>
      </c>
      <c r="AJ80" s="11" t="str">
        <f>IF((COUNTA(CurriculumDetail!AJ614:AJ617) &gt; 0), "x", "")</f>
        <v/>
      </c>
    </row>
    <row r="81" spans="1:36" x14ac:dyDescent="0.2">
      <c r="A81" t="s">
        <v>182</v>
      </c>
      <c r="B81" t="s">
        <v>44</v>
      </c>
      <c r="C81">
        <v>0</v>
      </c>
      <c r="D81">
        <v>4</v>
      </c>
      <c r="E81" t="b">
        <f>AND(OR(CurriculumDetail!F620&gt;0,CurriculumDetail!C620&lt;&gt;1),OR(CurriculumDetail!F621&gt;0,CurriculumDetail!C621&lt;&gt;1),OR(CurriculumDetail!F622&gt;0,CurriculumDetail!C622&lt;&gt;1),OR(CurriculumDetail!F623&gt;0,CurriculumDetail!C623&lt;&gt;1),OR(CurriculumDetail!F624&gt;0,CurriculumDetail!C624&lt;&gt;1),OR(CurriculumDetail!F625&gt;0,CurriculumDetail!C625&lt;&gt;1),OR(CurriculumDetail!F626&gt;0,CurriculumDetail!C626&lt;&gt;1),OR(CurriculumDetail!F627&gt;0,CurriculumDetail!C627&lt;&gt;1))</f>
        <v>1</v>
      </c>
      <c r="F81" t="b">
        <f>AND(OR(CurriculumDetail!F620&gt;0,CurriculumDetail!C620&lt;&gt;2),OR(CurriculumDetail!F621&gt;0,CurriculumDetail!C621&lt;&gt;2),OR(CurriculumDetail!F622&gt;0,CurriculumDetail!C622&lt;&gt;2),OR(CurriculumDetail!F623&gt;0,CurriculumDetail!C623&lt;&gt;2),OR(CurriculumDetail!F624&gt;0,CurriculumDetail!C624&lt;&gt;2),OR(CurriculumDetail!F625&gt;0,CurriculumDetail!C625&lt;&gt;2),OR(CurriculumDetail!F626&gt;0,CurriculumDetail!C626&lt;&gt;2),OR(CurriculumDetail!F627&gt;0,CurriculumDetail!C627&lt;&gt;2))</f>
        <v>0</v>
      </c>
      <c r="G81" t="str">
        <f>IF((COUNTA(CurriculumDetail!G619:G627) &gt; 0), "x", "")</f>
        <v/>
      </c>
      <c r="H81" s="11" t="str">
        <f>IF((COUNTA(CurriculumDetail!H619:H627) &gt; 0), "x", "")</f>
        <v/>
      </c>
      <c r="I81" s="11" t="str">
        <f>IF((COUNTA(CurriculumDetail!I619:I627) &gt; 0), "x", "")</f>
        <v/>
      </c>
      <c r="J81" s="11" t="str">
        <f>IF((COUNTA(CurriculumDetail!J619:J627) &gt; 0), "x", "")</f>
        <v/>
      </c>
      <c r="K81" s="11" t="str">
        <f>IF((COUNTA(CurriculumDetail!K619:K627) &gt; 0), "x", "")</f>
        <v/>
      </c>
      <c r="L81" s="11" t="str">
        <f>IF((COUNTA(CurriculumDetail!L619:L627) &gt; 0), "x", "")</f>
        <v/>
      </c>
      <c r="M81" s="11" t="str">
        <f>IF((COUNTA(CurriculumDetail!M619:M627) &gt; 0), "x", "")</f>
        <v/>
      </c>
      <c r="N81" s="11" t="str">
        <f>IF((COUNTA(CurriculumDetail!N619:N627) &gt; 0), "x", "")</f>
        <v/>
      </c>
      <c r="O81" s="11" t="str">
        <f>IF((COUNTA(CurriculumDetail!O619:O627) &gt; 0), "x", "")</f>
        <v/>
      </c>
      <c r="P81" s="11" t="str">
        <f>IF((COUNTA(CurriculumDetail!P619:P627) &gt; 0), "x", "")</f>
        <v/>
      </c>
      <c r="Q81" s="11" t="str">
        <f>IF((COUNTA(CurriculumDetail!Q619:Q627) &gt; 0), "x", "")</f>
        <v/>
      </c>
      <c r="R81" s="11" t="str">
        <f>IF((COUNTA(CurriculumDetail!R619:R627) &gt; 0), "x", "")</f>
        <v/>
      </c>
      <c r="S81" s="11" t="str">
        <f>IF((COUNTA(CurriculumDetail!S619:S627) &gt; 0), "x", "")</f>
        <v/>
      </c>
      <c r="T81" s="11" t="str">
        <f>IF((COUNTA(CurriculumDetail!T619:T627) &gt; 0), "x", "")</f>
        <v/>
      </c>
      <c r="U81" s="11" t="str">
        <f>IF((COUNTA(CurriculumDetail!U619:U627) &gt; 0), "x", "")</f>
        <v/>
      </c>
      <c r="V81" s="11" t="str">
        <f>IF((COUNTA(CurriculumDetail!V619:V627) &gt; 0), "x", "")</f>
        <v/>
      </c>
      <c r="W81" s="11" t="str">
        <f>IF((COUNTA(CurriculumDetail!W619:W627) &gt; 0), "x", "")</f>
        <v/>
      </c>
      <c r="X81" s="11" t="str">
        <f>IF((COUNTA(CurriculumDetail!X619:X627) &gt; 0), "x", "")</f>
        <v/>
      </c>
      <c r="Y81" s="11" t="str">
        <f>IF((COUNTA(CurriculumDetail!Y619:Y627) &gt; 0), "x", "")</f>
        <v/>
      </c>
      <c r="Z81" s="11" t="str">
        <f>IF((COUNTA(CurriculumDetail!Z619:Z627) &gt; 0), "x", "")</f>
        <v/>
      </c>
      <c r="AA81" s="11" t="str">
        <f>IF((COUNTA(CurriculumDetail!AA619:AA627) &gt; 0), "x", "")</f>
        <v/>
      </c>
      <c r="AB81" s="11" t="str">
        <f>IF((COUNTA(CurriculumDetail!AB619:AB627) &gt; 0), "x", "")</f>
        <v/>
      </c>
      <c r="AC81" s="11" t="str">
        <f>IF((COUNTA(CurriculumDetail!AC619:AC627) &gt; 0), "x", "")</f>
        <v/>
      </c>
      <c r="AD81" s="11" t="str">
        <f>IF((COUNTA(CurriculumDetail!AD619:AD627) &gt; 0), "x", "")</f>
        <v/>
      </c>
      <c r="AE81" s="11" t="str">
        <f>IF((COUNTA(CurriculumDetail!AE619:AE627) &gt; 0), "x", "")</f>
        <v/>
      </c>
      <c r="AF81" s="11" t="str">
        <f>IF((COUNTA(CurriculumDetail!AF619:AF627) &gt; 0), "x", "")</f>
        <v/>
      </c>
      <c r="AG81" s="11" t="str">
        <f>IF((COUNTA(CurriculumDetail!AG619:AG627) &gt; 0), "x", "")</f>
        <v/>
      </c>
      <c r="AH81" s="11" t="str">
        <f>IF((COUNTA(CurriculumDetail!AH619:AH627) &gt; 0), "x", "")</f>
        <v/>
      </c>
      <c r="AI81" s="11" t="str">
        <f>IF((COUNTA(CurriculumDetail!AI619:AI627) &gt; 0), "x", "")</f>
        <v/>
      </c>
      <c r="AJ81" s="11" t="str">
        <f>IF((COUNTA(CurriculumDetail!AJ619:AJ627) &gt; 0), "x", "")</f>
        <v/>
      </c>
    </row>
    <row r="82" spans="1:36" x14ac:dyDescent="0.2">
      <c r="A82" t="s">
        <v>182</v>
      </c>
      <c r="B82" t="s">
        <v>420</v>
      </c>
      <c r="C82">
        <v>0</v>
      </c>
      <c r="D82">
        <v>3</v>
      </c>
      <c r="E82" t="b">
        <f>AND(OR(CurriculumDetail!F630&gt;0,CurriculumDetail!C630&lt;&gt;1),OR(CurriculumDetail!F631&gt;0,CurriculumDetail!C631&lt;&gt;1),OR(CurriculumDetail!F632&gt;0,CurriculumDetail!C632&lt;&gt;1),OR(CurriculumDetail!F633&gt;0,CurriculumDetail!C633&lt;&gt;1))</f>
        <v>1</v>
      </c>
      <c r="F82" t="b">
        <f>AND(OR(CurriculumDetail!F630&gt;0,CurriculumDetail!C630&lt;&gt;2),OR(CurriculumDetail!F631&gt;0,CurriculumDetail!C631&lt;&gt;2),OR(CurriculumDetail!F632&gt;0,CurriculumDetail!C632&lt;&gt;2),OR(CurriculumDetail!F633&gt;0,CurriculumDetail!C633&lt;&gt;2))</f>
        <v>0</v>
      </c>
      <c r="G82" t="str">
        <f>IF((COUNTA(CurriculumDetail!G629:G633) &gt; 0), "x", "")</f>
        <v/>
      </c>
      <c r="H82" s="11" t="str">
        <f>IF((COUNTA(CurriculumDetail!H629:H633) &gt; 0), "x", "")</f>
        <v/>
      </c>
      <c r="I82" s="11" t="str">
        <f>IF((COUNTA(CurriculumDetail!I629:I633) &gt; 0), "x", "")</f>
        <v/>
      </c>
      <c r="J82" s="11" t="str">
        <f>IF((COUNTA(CurriculumDetail!J629:J633) &gt; 0), "x", "")</f>
        <v/>
      </c>
      <c r="K82" s="11" t="str">
        <f>IF((COUNTA(CurriculumDetail!K629:K633) &gt; 0), "x", "")</f>
        <v/>
      </c>
      <c r="L82" s="11" t="str">
        <f>IF((COUNTA(CurriculumDetail!L629:L633) &gt; 0), "x", "")</f>
        <v/>
      </c>
      <c r="M82" s="11" t="str">
        <f>IF((COUNTA(CurriculumDetail!M629:M633) &gt; 0), "x", "")</f>
        <v/>
      </c>
      <c r="N82" s="11" t="str">
        <f>IF((COUNTA(CurriculumDetail!N629:N633) &gt; 0), "x", "")</f>
        <v/>
      </c>
      <c r="O82" s="11" t="str">
        <f>IF((COUNTA(CurriculumDetail!O629:O633) &gt; 0), "x", "")</f>
        <v/>
      </c>
      <c r="P82" s="11" t="str">
        <f>IF((COUNTA(CurriculumDetail!P629:P633) &gt; 0), "x", "")</f>
        <v/>
      </c>
      <c r="Q82" s="11" t="str">
        <f>IF((COUNTA(CurriculumDetail!Q629:Q633) &gt; 0), "x", "")</f>
        <v/>
      </c>
      <c r="R82" s="11" t="str">
        <f>IF((COUNTA(CurriculumDetail!R629:R633) &gt; 0), "x", "")</f>
        <v/>
      </c>
      <c r="S82" s="11" t="str">
        <f>IF((COUNTA(CurriculumDetail!S629:S633) &gt; 0), "x", "")</f>
        <v/>
      </c>
      <c r="T82" s="11" t="str">
        <f>IF((COUNTA(CurriculumDetail!T629:T633) &gt; 0), "x", "")</f>
        <v/>
      </c>
      <c r="U82" s="11" t="str">
        <f>IF((COUNTA(CurriculumDetail!U629:U633) &gt; 0), "x", "")</f>
        <v/>
      </c>
      <c r="V82" s="11" t="str">
        <f>IF((COUNTA(CurriculumDetail!V629:V633) &gt; 0), "x", "")</f>
        <v/>
      </c>
      <c r="W82" s="11" t="str">
        <f>IF((COUNTA(CurriculumDetail!W629:W633) &gt; 0), "x", "")</f>
        <v/>
      </c>
      <c r="X82" s="11" t="str">
        <f>IF((COUNTA(CurriculumDetail!X629:X633) &gt; 0), "x", "")</f>
        <v/>
      </c>
      <c r="Y82" s="11" t="str">
        <f>IF((COUNTA(CurriculumDetail!Y629:Y633) &gt; 0), "x", "")</f>
        <v/>
      </c>
      <c r="Z82" s="11" t="str">
        <f>IF((COUNTA(CurriculumDetail!Z629:Z633) &gt; 0), "x", "")</f>
        <v/>
      </c>
      <c r="AA82" s="11" t="str">
        <f>IF((COUNTA(CurriculumDetail!AA629:AA633) &gt; 0), "x", "")</f>
        <v/>
      </c>
      <c r="AB82" s="11" t="str">
        <f>IF((COUNTA(CurriculumDetail!AB629:AB633) &gt; 0), "x", "")</f>
        <v/>
      </c>
      <c r="AC82" s="11" t="str">
        <f>IF((COUNTA(CurriculumDetail!AC629:AC633) &gt; 0), "x", "")</f>
        <v/>
      </c>
      <c r="AD82" s="11" t="str">
        <f>IF((COUNTA(CurriculumDetail!AD629:AD633) &gt; 0), "x", "")</f>
        <v/>
      </c>
      <c r="AE82" s="11" t="str">
        <f>IF((COUNTA(CurriculumDetail!AE629:AE633) &gt; 0), "x", "")</f>
        <v/>
      </c>
      <c r="AF82" s="11" t="str">
        <f>IF((COUNTA(CurriculumDetail!AF629:AF633) &gt; 0), "x", "")</f>
        <v/>
      </c>
      <c r="AG82" s="11" t="str">
        <f>IF((COUNTA(CurriculumDetail!AG629:AG633) &gt; 0), "x", "")</f>
        <v/>
      </c>
      <c r="AH82" s="11" t="str">
        <f>IF((COUNTA(CurriculumDetail!AH629:AH633) &gt; 0), "x", "")</f>
        <v/>
      </c>
      <c r="AI82" s="11" t="str">
        <f>IF((COUNTA(CurriculumDetail!AI629:AI633) &gt; 0), "x", "")</f>
        <v/>
      </c>
      <c r="AJ82" s="11" t="str">
        <f>IF((COUNTA(CurriculumDetail!AJ629:AJ633) &gt; 0), "x", "")</f>
        <v/>
      </c>
    </row>
    <row r="83" spans="1:36" x14ac:dyDescent="0.2">
      <c r="A83" t="s">
        <v>182</v>
      </c>
      <c r="B83" t="s">
        <v>1</v>
      </c>
      <c r="C83">
        <v>0</v>
      </c>
      <c r="D83">
        <v>2</v>
      </c>
      <c r="E83" t="b">
        <f>AND(OR(CurriculumDetail!F636&gt;0,CurriculumDetail!C636&lt;&gt;1),OR(CurriculumDetail!F637&gt;0,CurriculumDetail!C637&lt;&gt;1),OR(CurriculumDetail!F638&gt;0,CurriculumDetail!C638&lt;&gt;1),OR(CurriculumDetail!F639&gt;0,CurriculumDetail!C639&lt;&gt;1),OR(CurriculumDetail!F640&gt;0,CurriculumDetail!C640&lt;&gt;1))</f>
        <v>1</v>
      </c>
      <c r="F83" t="b">
        <f>AND(OR(CurriculumDetail!F636&gt;0,CurriculumDetail!C636&lt;&gt;2),OR(CurriculumDetail!F637&gt;0,CurriculumDetail!C637&lt;&gt;2),OR(CurriculumDetail!F638&gt;0,CurriculumDetail!C638&lt;&gt;2),OR(CurriculumDetail!F639&gt;0,CurriculumDetail!C639&lt;&gt;2),OR(CurriculumDetail!F640&gt;0,CurriculumDetail!C640&lt;&gt;2))</f>
        <v>0</v>
      </c>
      <c r="G83" t="str">
        <f>IF((COUNTA(CurriculumDetail!G635:G640) &gt; 0), "x", "")</f>
        <v/>
      </c>
      <c r="H83" s="11" t="str">
        <f>IF((COUNTA(CurriculumDetail!H635:H640) &gt; 0), "x", "")</f>
        <v/>
      </c>
      <c r="I83" s="11" t="str">
        <f>IF((COUNTA(CurriculumDetail!I635:I640) &gt; 0), "x", "")</f>
        <v/>
      </c>
      <c r="J83" s="11" t="str">
        <f>IF((COUNTA(CurriculumDetail!J635:J640) &gt; 0), "x", "")</f>
        <v/>
      </c>
      <c r="K83" s="11" t="str">
        <f>IF((COUNTA(CurriculumDetail!K635:K640) &gt; 0), "x", "")</f>
        <v/>
      </c>
      <c r="L83" s="11" t="str">
        <f>IF((COUNTA(CurriculumDetail!L635:L640) &gt; 0), "x", "")</f>
        <v/>
      </c>
      <c r="M83" s="11" t="str">
        <f>IF((COUNTA(CurriculumDetail!M635:M640) &gt; 0), "x", "")</f>
        <v/>
      </c>
      <c r="N83" s="11" t="str">
        <f>IF((COUNTA(CurriculumDetail!N635:N640) &gt; 0), "x", "")</f>
        <v/>
      </c>
      <c r="O83" s="11" t="str">
        <f>IF((COUNTA(CurriculumDetail!O635:O640) &gt; 0), "x", "")</f>
        <v/>
      </c>
      <c r="P83" s="11" t="str">
        <f>IF((COUNTA(CurriculumDetail!P635:P640) &gt; 0), "x", "")</f>
        <v/>
      </c>
      <c r="Q83" s="11" t="str">
        <f>IF((COUNTA(CurriculumDetail!Q635:Q640) &gt; 0), "x", "")</f>
        <v/>
      </c>
      <c r="R83" s="11" t="str">
        <f>IF((COUNTA(CurriculumDetail!R635:R640) &gt; 0), "x", "")</f>
        <v/>
      </c>
      <c r="S83" s="11" t="str">
        <f>IF((COUNTA(CurriculumDetail!S635:S640) &gt; 0), "x", "")</f>
        <v/>
      </c>
      <c r="T83" s="11" t="str">
        <f>IF((COUNTA(CurriculumDetail!T635:T640) &gt; 0), "x", "")</f>
        <v/>
      </c>
      <c r="U83" s="11" t="str">
        <f>IF((COUNTA(CurriculumDetail!U635:U640) &gt; 0), "x", "")</f>
        <v/>
      </c>
      <c r="V83" s="11" t="str">
        <f>IF((COUNTA(CurriculumDetail!V635:V640) &gt; 0), "x", "")</f>
        <v/>
      </c>
      <c r="W83" s="11" t="str">
        <f>IF((COUNTA(CurriculumDetail!W635:W640) &gt; 0), "x", "")</f>
        <v/>
      </c>
      <c r="X83" s="11" t="str">
        <f>IF((COUNTA(CurriculumDetail!X635:X640) &gt; 0), "x", "")</f>
        <v/>
      </c>
      <c r="Y83" s="11" t="str">
        <f>IF((COUNTA(CurriculumDetail!Y635:Y640) &gt; 0), "x", "")</f>
        <v/>
      </c>
      <c r="Z83" s="11" t="str">
        <f>IF((COUNTA(CurriculumDetail!Z635:Z640) &gt; 0), "x", "")</f>
        <v/>
      </c>
      <c r="AA83" s="11" t="str">
        <f>IF((COUNTA(CurriculumDetail!AA635:AA640) &gt; 0), "x", "")</f>
        <v/>
      </c>
      <c r="AB83" s="11" t="str">
        <f>IF((COUNTA(CurriculumDetail!AB635:AB640) &gt; 0), "x", "")</f>
        <v/>
      </c>
      <c r="AC83" s="11" t="str">
        <f>IF((COUNTA(CurriculumDetail!AC635:AC640) &gt; 0), "x", "")</f>
        <v/>
      </c>
      <c r="AD83" s="11" t="str">
        <f>IF((COUNTA(CurriculumDetail!AD635:AD640) &gt; 0), "x", "")</f>
        <v/>
      </c>
      <c r="AE83" s="11" t="str">
        <f>IF((COUNTA(CurriculumDetail!AE635:AE640) &gt; 0), "x", "")</f>
        <v/>
      </c>
      <c r="AF83" s="11" t="str">
        <f>IF((COUNTA(CurriculumDetail!AF635:AF640) &gt; 0), "x", "")</f>
        <v/>
      </c>
      <c r="AG83" s="11" t="str">
        <f>IF((COUNTA(CurriculumDetail!AG635:AG640) &gt; 0), "x", "")</f>
        <v/>
      </c>
      <c r="AH83" s="11" t="str">
        <f>IF((COUNTA(CurriculumDetail!AH635:AH640) &gt; 0), "x", "")</f>
        <v/>
      </c>
      <c r="AI83" s="11" t="str">
        <f>IF((COUNTA(CurriculumDetail!AI635:AI640) &gt; 0), "x", "")</f>
        <v/>
      </c>
      <c r="AJ83" s="11" t="str">
        <f>IF((COUNTA(CurriculumDetail!AJ635:AJ640) &gt; 0), "x", "")</f>
        <v/>
      </c>
    </row>
    <row r="84" spans="1:36" x14ac:dyDescent="0.2">
      <c r="A84" t="s">
        <v>182</v>
      </c>
      <c r="B84" t="s">
        <v>99</v>
      </c>
      <c r="C84">
        <v>0</v>
      </c>
      <c r="D84">
        <v>0</v>
      </c>
      <c r="E84" t="b">
        <f>AND(OR(CurriculumDetail!F643&gt;0,CurriculumDetail!C643&lt;&gt;1),OR(CurriculumDetail!F644&gt;0,CurriculumDetail!C644&lt;&gt;1),OR(CurriculumDetail!F645&gt;0,CurriculumDetail!C645&lt;&gt;1),OR(CurriculumDetail!F646&gt;0,CurriculumDetail!C646&lt;&gt;1),OR(CurriculumDetail!F647&gt;0,CurriculumDetail!C647&lt;&gt;1),OR(CurriculumDetail!F648&gt;0,CurriculumDetail!C648&lt;&gt;1))</f>
        <v>1</v>
      </c>
      <c r="F84" t="b">
        <f>AND(OR(CurriculumDetail!F643&gt;0,CurriculumDetail!C643&lt;&gt;2),OR(CurriculumDetail!F644&gt;0,CurriculumDetail!C644&lt;&gt;2),OR(CurriculumDetail!F645&gt;0,CurriculumDetail!C645&lt;&gt;2),OR(CurriculumDetail!F646&gt;0,CurriculumDetail!C646&lt;&gt;2),OR(CurriculumDetail!F647&gt;0,CurriculumDetail!C647&lt;&gt;2),OR(CurriculumDetail!F648&gt;0,CurriculumDetail!C648&lt;&gt;2))</f>
        <v>1</v>
      </c>
      <c r="G84" t="str">
        <f>IF((COUNTA(CurriculumDetail!G642:G648) &gt; 0), "x", "")</f>
        <v/>
      </c>
      <c r="H84" s="11" t="str">
        <f>IF((COUNTA(CurriculumDetail!H642:H648) &gt; 0), "x", "")</f>
        <v/>
      </c>
      <c r="I84" s="11" t="str">
        <f>IF((COUNTA(CurriculumDetail!I642:I648) &gt; 0), "x", "")</f>
        <v/>
      </c>
      <c r="J84" s="11" t="str">
        <f>IF((COUNTA(CurriculumDetail!J642:J648) &gt; 0), "x", "")</f>
        <v/>
      </c>
      <c r="K84" s="11" t="str">
        <f>IF((COUNTA(CurriculumDetail!K642:K648) &gt; 0), "x", "")</f>
        <v/>
      </c>
      <c r="L84" s="11" t="str">
        <f>IF((COUNTA(CurriculumDetail!L642:L648) &gt; 0), "x", "")</f>
        <v/>
      </c>
      <c r="M84" s="11" t="str">
        <f>IF((COUNTA(CurriculumDetail!M642:M648) &gt; 0), "x", "")</f>
        <v/>
      </c>
      <c r="N84" s="11" t="str">
        <f>IF((COUNTA(CurriculumDetail!N642:N648) &gt; 0), "x", "")</f>
        <v/>
      </c>
      <c r="O84" s="11" t="str">
        <f>IF((COUNTA(CurriculumDetail!O642:O648) &gt; 0), "x", "")</f>
        <v/>
      </c>
      <c r="P84" s="11" t="str">
        <f>IF((COUNTA(CurriculumDetail!P642:P648) &gt; 0), "x", "")</f>
        <v/>
      </c>
      <c r="Q84" s="11" t="str">
        <f>IF((COUNTA(CurriculumDetail!Q642:Q648) &gt; 0), "x", "")</f>
        <v/>
      </c>
      <c r="R84" s="11" t="str">
        <f>IF((COUNTA(CurriculumDetail!R642:R648) &gt; 0), "x", "")</f>
        <v/>
      </c>
      <c r="S84" s="11" t="str">
        <f>IF((COUNTA(CurriculumDetail!S642:S648) &gt; 0), "x", "")</f>
        <v/>
      </c>
      <c r="T84" s="11" t="str">
        <f>IF((COUNTA(CurriculumDetail!T642:T648) &gt; 0), "x", "")</f>
        <v/>
      </c>
      <c r="U84" s="11" t="str">
        <f>IF((COUNTA(CurriculumDetail!U642:U648) &gt; 0), "x", "")</f>
        <v/>
      </c>
      <c r="V84" s="11" t="str">
        <f>IF((COUNTA(CurriculumDetail!V642:V648) &gt; 0), "x", "")</f>
        <v/>
      </c>
      <c r="W84" s="11" t="str">
        <f>IF((COUNTA(CurriculumDetail!W642:W648) &gt; 0), "x", "")</f>
        <v/>
      </c>
      <c r="X84" s="11" t="str">
        <f>IF((COUNTA(CurriculumDetail!X642:X648) &gt; 0), "x", "")</f>
        <v/>
      </c>
      <c r="Y84" s="11" t="str">
        <f>IF((COUNTA(CurriculumDetail!Y642:Y648) &gt; 0), "x", "")</f>
        <v/>
      </c>
      <c r="Z84" s="11" t="str">
        <f>IF((COUNTA(CurriculumDetail!Z642:Z648) &gt; 0), "x", "")</f>
        <v/>
      </c>
      <c r="AA84" s="11" t="str">
        <f>IF((COUNTA(CurriculumDetail!AA642:AA648) &gt; 0), "x", "")</f>
        <v/>
      </c>
      <c r="AB84" s="11" t="str">
        <f>IF((COUNTA(CurriculumDetail!AB642:AB648) &gt; 0), "x", "")</f>
        <v/>
      </c>
      <c r="AC84" s="11" t="str">
        <f>IF((COUNTA(CurriculumDetail!AC642:AC648) &gt; 0), "x", "")</f>
        <v/>
      </c>
      <c r="AD84" s="11" t="str">
        <f>IF((COUNTA(CurriculumDetail!AD642:AD648) &gt; 0), "x", "")</f>
        <v/>
      </c>
      <c r="AE84" s="11" t="str">
        <f>IF((COUNTA(CurriculumDetail!AE642:AE648) &gt; 0), "x", "")</f>
        <v/>
      </c>
      <c r="AF84" s="11" t="str">
        <f>IF((COUNTA(CurriculumDetail!AF642:AF648) &gt; 0), "x", "")</f>
        <v/>
      </c>
      <c r="AG84" s="11" t="str">
        <f>IF((COUNTA(CurriculumDetail!AG642:AG648) &gt; 0), "x", "")</f>
        <v/>
      </c>
      <c r="AH84" s="11" t="str">
        <f>IF((COUNTA(CurriculumDetail!AH642:AH648) &gt; 0), "x", "")</f>
        <v/>
      </c>
      <c r="AI84" s="11" t="str">
        <f>IF((COUNTA(CurriculumDetail!AI642:AI648) &gt; 0), "x", "")</f>
        <v/>
      </c>
      <c r="AJ84" s="11" t="str">
        <f>IF((COUNTA(CurriculumDetail!AJ642:AJ648) &gt; 0), "x", "")</f>
        <v/>
      </c>
    </row>
    <row r="85" spans="1:36" x14ac:dyDescent="0.2">
      <c r="A85" t="s">
        <v>182</v>
      </c>
      <c r="B85" t="s">
        <v>192</v>
      </c>
      <c r="C85">
        <v>0</v>
      </c>
      <c r="D85">
        <v>0</v>
      </c>
      <c r="E85" t="b">
        <f>AND(OR(CurriculumDetail!F651&gt;0,CurriculumDetail!C651&lt;&gt;1),OR(CurriculumDetail!F652&gt;0,CurriculumDetail!C652&lt;&gt;1),OR(CurriculumDetail!F653&gt;0,CurriculumDetail!C653&lt;&gt;1),OR(CurriculumDetail!F654&gt;0,CurriculumDetail!C654&lt;&gt;1),OR(CurriculumDetail!F655&gt;0,CurriculumDetail!C655&lt;&gt;1),OR(CurriculumDetail!F656&gt;0,CurriculumDetail!C656&lt;&gt;1),OR(CurriculumDetail!F657&gt;0,CurriculumDetail!C657&lt;&gt;1),OR(CurriculumDetail!F658&gt;0,CurriculumDetail!C658&lt;&gt;1),OR(CurriculumDetail!F659&gt;0,CurriculumDetail!C659&lt;&gt;1),OR(CurriculumDetail!F660&gt;0,CurriculumDetail!C660&lt;&gt;1))</f>
        <v>1</v>
      </c>
      <c r="F85" t="b">
        <f>AND(OR(CurriculumDetail!F651&gt;0,CurriculumDetail!C651&lt;&gt;2),OR(CurriculumDetail!F652&gt;0,CurriculumDetail!C652&lt;&gt;2),OR(CurriculumDetail!F653&gt;0,CurriculumDetail!C653&lt;&gt;2),OR(CurriculumDetail!F654&gt;0,CurriculumDetail!C654&lt;&gt;2),OR(CurriculumDetail!F655&gt;0,CurriculumDetail!C655&lt;&gt;2),OR(CurriculumDetail!F656&gt;0,CurriculumDetail!C656&lt;&gt;2),OR(CurriculumDetail!F657&gt;0,CurriculumDetail!C657&lt;&gt;2),OR(CurriculumDetail!F658&gt;0,CurriculumDetail!C658&lt;&gt;2),OR(CurriculumDetail!F659&gt;0,CurriculumDetail!C659&lt;&gt;2),OR(CurriculumDetail!F660&gt;0,CurriculumDetail!C660&lt;&gt;2))</f>
        <v>1</v>
      </c>
      <c r="G85" t="str">
        <f>IF((COUNTA(CurriculumDetail!G650:G660) &gt; 0), "x", "")</f>
        <v/>
      </c>
      <c r="H85" s="11" t="str">
        <f>IF((COUNTA(CurriculumDetail!H650:H660) &gt; 0), "x", "")</f>
        <v/>
      </c>
      <c r="I85" s="11" t="str">
        <f>IF((COUNTA(CurriculumDetail!I650:I660) &gt; 0), "x", "")</f>
        <v/>
      </c>
      <c r="J85" s="11" t="str">
        <f>IF((COUNTA(CurriculumDetail!J650:J660) &gt; 0), "x", "")</f>
        <v/>
      </c>
      <c r="K85" s="11" t="str">
        <f>IF((COUNTA(CurriculumDetail!K650:K660) &gt; 0), "x", "")</f>
        <v/>
      </c>
      <c r="L85" s="11" t="str">
        <f>IF((COUNTA(CurriculumDetail!L650:L660) &gt; 0), "x", "")</f>
        <v/>
      </c>
      <c r="M85" s="11" t="str">
        <f>IF((COUNTA(CurriculumDetail!M650:M660) &gt; 0), "x", "")</f>
        <v/>
      </c>
      <c r="N85" s="11" t="str">
        <f>IF((COUNTA(CurriculumDetail!N650:N660) &gt; 0), "x", "")</f>
        <v/>
      </c>
      <c r="O85" s="11" t="str">
        <f>IF((COUNTA(CurriculumDetail!O650:O660) &gt; 0), "x", "")</f>
        <v/>
      </c>
      <c r="P85" s="11" t="str">
        <f>IF((COUNTA(CurriculumDetail!P650:P660) &gt; 0), "x", "")</f>
        <v/>
      </c>
      <c r="Q85" s="11" t="str">
        <f>IF((COUNTA(CurriculumDetail!Q650:Q660) &gt; 0), "x", "")</f>
        <v/>
      </c>
      <c r="R85" s="11" t="str">
        <f>IF((COUNTA(CurriculumDetail!R650:R660) &gt; 0), "x", "")</f>
        <v/>
      </c>
      <c r="S85" s="11" t="str">
        <f>IF((COUNTA(CurriculumDetail!S650:S660) &gt; 0), "x", "")</f>
        <v/>
      </c>
      <c r="T85" s="11" t="str">
        <f>IF((COUNTA(CurriculumDetail!T650:T660) &gt; 0), "x", "")</f>
        <v/>
      </c>
      <c r="U85" s="11" t="str">
        <f>IF((COUNTA(CurriculumDetail!U650:U660) &gt; 0), "x", "")</f>
        <v/>
      </c>
      <c r="V85" s="11" t="str">
        <f>IF((COUNTA(CurriculumDetail!V650:V660) &gt; 0), "x", "")</f>
        <v/>
      </c>
      <c r="W85" s="11" t="str">
        <f>IF((COUNTA(CurriculumDetail!W650:W660) &gt; 0), "x", "")</f>
        <v/>
      </c>
      <c r="X85" s="11" t="str">
        <f>IF((COUNTA(CurriculumDetail!X650:X660) &gt; 0), "x", "")</f>
        <v/>
      </c>
      <c r="Y85" s="11" t="str">
        <f>IF((COUNTA(CurriculumDetail!Y650:Y660) &gt; 0), "x", "")</f>
        <v/>
      </c>
      <c r="Z85" s="11" t="str">
        <f>IF((COUNTA(CurriculumDetail!Z650:Z660) &gt; 0), "x", "")</f>
        <v/>
      </c>
      <c r="AA85" s="11" t="str">
        <f>IF((COUNTA(CurriculumDetail!AA650:AA660) &gt; 0), "x", "")</f>
        <v/>
      </c>
      <c r="AB85" s="11" t="str">
        <f>IF((COUNTA(CurriculumDetail!AB650:AB660) &gt; 0), "x", "")</f>
        <v/>
      </c>
      <c r="AC85" s="11" t="str">
        <f>IF((COUNTA(CurriculumDetail!AC650:AC660) &gt; 0), "x", "")</f>
        <v/>
      </c>
      <c r="AD85" s="11" t="str">
        <f>IF((COUNTA(CurriculumDetail!AD650:AD660) &gt; 0), "x", "")</f>
        <v/>
      </c>
      <c r="AE85" s="11" t="str">
        <f>IF((COUNTA(CurriculumDetail!AE650:AE660) &gt; 0), "x", "")</f>
        <v/>
      </c>
      <c r="AF85" s="11" t="str">
        <f>IF((COUNTA(CurriculumDetail!AF650:AF660) &gt; 0), "x", "")</f>
        <v/>
      </c>
      <c r="AG85" s="11" t="str">
        <f>IF((COUNTA(CurriculumDetail!AG650:AG660) &gt; 0), "x", "")</f>
        <v/>
      </c>
      <c r="AH85" s="11" t="str">
        <f>IF((COUNTA(CurriculumDetail!AH650:AH660) &gt; 0), "x", "")</f>
        <v/>
      </c>
      <c r="AI85" s="11" t="str">
        <f>IF((COUNTA(CurriculumDetail!AI650:AI660) &gt; 0), "x", "")</f>
        <v/>
      </c>
      <c r="AJ85" s="11" t="str">
        <f>IF((COUNTA(CurriculumDetail!AJ650:AJ660) &gt; 0), "x", "")</f>
        <v/>
      </c>
    </row>
    <row r="86" spans="1:36" x14ac:dyDescent="0.2">
      <c r="A86" t="s">
        <v>182</v>
      </c>
      <c r="B86" t="s">
        <v>120</v>
      </c>
      <c r="C86">
        <v>0</v>
      </c>
      <c r="D86">
        <v>0</v>
      </c>
      <c r="E86" t="b">
        <f>AND(OR(CurriculumDetail!F663&gt;0,CurriculumDetail!C663&lt;&gt;1),OR(CurriculumDetail!F664&gt;0,CurriculumDetail!C664&lt;&gt;1),OR(CurriculumDetail!F665&gt;0,CurriculumDetail!C665&lt;&gt;1),OR(CurriculumDetail!F666&gt;0,CurriculumDetail!C666&lt;&gt;1),OR(CurriculumDetail!F667&gt;0,CurriculumDetail!C667&lt;&gt;1),OR(CurriculumDetail!F668&gt;0,CurriculumDetail!C668&lt;&gt;1),OR(CurriculumDetail!F669&gt;0,CurriculumDetail!C669&lt;&gt;1),OR(CurriculumDetail!F670&gt;0,CurriculumDetail!C670&lt;&gt;1),OR(CurriculumDetail!F671&gt;0,CurriculumDetail!C671&lt;&gt;1))</f>
        <v>1</v>
      </c>
      <c r="F86" t="b">
        <f>AND(OR(CurriculumDetail!F663&gt;0,CurriculumDetail!C663&lt;&gt;2),OR(CurriculumDetail!F664&gt;0,CurriculumDetail!C664&lt;&gt;2),OR(CurriculumDetail!F665&gt;0,CurriculumDetail!C665&lt;&gt;2),OR(CurriculumDetail!F666&gt;0,CurriculumDetail!C666&lt;&gt;2),OR(CurriculumDetail!F667&gt;0,CurriculumDetail!C667&lt;&gt;2),OR(CurriculumDetail!F668&gt;0,CurriculumDetail!C668&lt;&gt;2),OR(CurriculumDetail!F669&gt;0,CurriculumDetail!C669&lt;&gt;2),OR(CurriculumDetail!F670&gt;0,CurriculumDetail!C670&lt;&gt;2),OR(CurriculumDetail!F671&gt;0,CurriculumDetail!C671&lt;&gt;2))</f>
        <v>1</v>
      </c>
      <c r="G86" t="str">
        <f>IF((COUNTA(CurriculumDetail!G662:G671) &gt; 0), "x", "")</f>
        <v/>
      </c>
      <c r="H86" s="11" t="str">
        <f>IF((COUNTA(CurriculumDetail!H662:H671) &gt; 0), "x", "")</f>
        <v/>
      </c>
      <c r="I86" s="11" t="str">
        <f>IF((COUNTA(CurriculumDetail!I662:I671) &gt; 0), "x", "")</f>
        <v/>
      </c>
      <c r="J86" s="11" t="str">
        <f>IF((COUNTA(CurriculumDetail!J662:J671) &gt; 0), "x", "")</f>
        <v/>
      </c>
      <c r="K86" s="11" t="str">
        <f>IF((COUNTA(CurriculumDetail!K662:K671) &gt; 0), "x", "")</f>
        <v/>
      </c>
      <c r="L86" s="11" t="str">
        <f>IF((COUNTA(CurriculumDetail!L662:L671) &gt; 0), "x", "")</f>
        <v/>
      </c>
      <c r="M86" s="11" t="str">
        <f>IF((COUNTA(CurriculumDetail!M662:M671) &gt; 0), "x", "")</f>
        <v/>
      </c>
      <c r="N86" s="11" t="str">
        <f>IF((COUNTA(CurriculumDetail!N662:N671) &gt; 0), "x", "")</f>
        <v/>
      </c>
      <c r="O86" s="11" t="str">
        <f>IF((COUNTA(CurriculumDetail!O662:O671) &gt; 0), "x", "")</f>
        <v/>
      </c>
      <c r="P86" s="11" t="str">
        <f>IF((COUNTA(CurriculumDetail!P662:P671) &gt; 0), "x", "")</f>
        <v/>
      </c>
      <c r="Q86" s="11" t="str">
        <f>IF((COUNTA(CurriculumDetail!Q662:Q671) &gt; 0), "x", "")</f>
        <v/>
      </c>
      <c r="R86" s="11" t="str">
        <f>IF((COUNTA(CurriculumDetail!R662:R671) &gt; 0), "x", "")</f>
        <v/>
      </c>
      <c r="S86" s="11" t="str">
        <f>IF((COUNTA(CurriculumDetail!S662:S671) &gt; 0), "x", "")</f>
        <v/>
      </c>
      <c r="T86" s="11" t="str">
        <f>IF((COUNTA(CurriculumDetail!T662:T671) &gt; 0), "x", "")</f>
        <v/>
      </c>
      <c r="U86" s="11" t="str">
        <f>IF((COUNTA(CurriculumDetail!U662:U671) &gt; 0), "x", "")</f>
        <v/>
      </c>
      <c r="V86" s="11" t="str">
        <f>IF((COUNTA(CurriculumDetail!V662:V671) &gt; 0), "x", "")</f>
        <v/>
      </c>
      <c r="W86" s="11" t="str">
        <f>IF((COUNTA(CurriculumDetail!W662:W671) &gt; 0), "x", "")</f>
        <v/>
      </c>
      <c r="X86" s="11" t="str">
        <f>IF((COUNTA(CurriculumDetail!X662:X671) &gt; 0), "x", "")</f>
        <v/>
      </c>
      <c r="Y86" s="11" t="str">
        <f>IF((COUNTA(CurriculumDetail!Y662:Y671) &gt; 0), "x", "")</f>
        <v/>
      </c>
      <c r="Z86" s="11" t="str">
        <f>IF((COUNTA(CurriculumDetail!Z662:Z671) &gt; 0), "x", "")</f>
        <v/>
      </c>
      <c r="AA86" s="11" t="str">
        <f>IF((COUNTA(CurriculumDetail!AA662:AA671) &gt; 0), "x", "")</f>
        <v/>
      </c>
      <c r="AB86" s="11" t="str">
        <f>IF((COUNTA(CurriculumDetail!AB662:AB671) &gt; 0), "x", "")</f>
        <v/>
      </c>
      <c r="AC86" s="11" t="str">
        <f>IF((COUNTA(CurriculumDetail!AC662:AC671) &gt; 0), "x", "")</f>
        <v/>
      </c>
      <c r="AD86" s="11" t="str">
        <f>IF((COUNTA(CurriculumDetail!AD662:AD671) &gt; 0), "x", "")</f>
        <v/>
      </c>
      <c r="AE86" s="11" t="str">
        <f>IF((COUNTA(CurriculumDetail!AE662:AE671) &gt; 0), "x", "")</f>
        <v/>
      </c>
      <c r="AF86" s="11" t="str">
        <f>IF((COUNTA(CurriculumDetail!AF662:AF671) &gt; 0), "x", "")</f>
        <v/>
      </c>
      <c r="AG86" s="11" t="str">
        <f>IF((COUNTA(CurriculumDetail!AG662:AG671) &gt; 0), "x", "")</f>
        <v/>
      </c>
      <c r="AH86" s="11" t="str">
        <f>IF((COUNTA(CurriculumDetail!AH662:AH671) &gt; 0), "x", "")</f>
        <v/>
      </c>
      <c r="AI86" s="11" t="str">
        <f>IF((COUNTA(CurriculumDetail!AI662:AI671) &gt; 0), "x", "")</f>
        <v/>
      </c>
      <c r="AJ86" s="11" t="str">
        <f>IF((COUNTA(CurriculumDetail!AJ662:AJ671) &gt; 0), "x", "")</f>
        <v/>
      </c>
    </row>
    <row r="87" spans="1:36" x14ac:dyDescent="0.2">
      <c r="A87" t="s">
        <v>182</v>
      </c>
      <c r="B87" t="s">
        <v>126</v>
      </c>
      <c r="C87">
        <v>0</v>
      </c>
      <c r="D87">
        <v>0</v>
      </c>
      <c r="E87" t="b">
        <f>AND(OR(CurriculumDetail!F674&gt;0,CurriculumDetail!C674&lt;&gt;1),OR(CurriculumDetail!F675&gt;0,CurriculumDetail!C675&lt;&gt;1),OR(CurriculumDetail!F676&gt;0,CurriculumDetail!C676&lt;&gt;1),OR(CurriculumDetail!F677&gt;0,CurriculumDetail!C677&lt;&gt;1),OR(CurriculumDetail!F678&gt;0,CurriculumDetail!C678&lt;&gt;1))</f>
        <v>1</v>
      </c>
      <c r="F87" t="b">
        <f>AND(OR(CurriculumDetail!F674&gt;0,CurriculumDetail!C674&lt;&gt;2),OR(CurriculumDetail!F675&gt;0,CurriculumDetail!C675&lt;&gt;2),OR(CurriculumDetail!F676&gt;0,CurriculumDetail!C676&lt;&gt;2),OR(CurriculumDetail!F677&gt;0,CurriculumDetail!C677&lt;&gt;2),OR(CurriculumDetail!F678&gt;0,CurriculumDetail!C678&lt;&gt;2))</f>
        <v>1</v>
      </c>
      <c r="G87" t="str">
        <f>IF((COUNTA(CurriculumDetail!G673:G678) &gt; 0), "x", "")</f>
        <v/>
      </c>
      <c r="H87" s="11" t="str">
        <f>IF((COUNTA(CurriculumDetail!H673:H678) &gt; 0), "x", "")</f>
        <v/>
      </c>
      <c r="I87" s="11" t="str">
        <f>IF((COUNTA(CurriculumDetail!I673:I678) &gt; 0), "x", "")</f>
        <v/>
      </c>
      <c r="J87" s="11" t="str">
        <f>IF((COUNTA(CurriculumDetail!J673:J678) &gt; 0), "x", "")</f>
        <v/>
      </c>
      <c r="K87" s="11" t="str">
        <f>IF((COUNTA(CurriculumDetail!K673:K678) &gt; 0), "x", "")</f>
        <v/>
      </c>
      <c r="L87" s="11" t="str">
        <f>IF((COUNTA(CurriculumDetail!L673:L678) &gt; 0), "x", "")</f>
        <v/>
      </c>
      <c r="M87" s="11" t="str">
        <f>IF((COUNTA(CurriculumDetail!M673:M678) &gt; 0), "x", "")</f>
        <v/>
      </c>
      <c r="N87" s="11" t="str">
        <f>IF((COUNTA(CurriculumDetail!N673:N678) &gt; 0), "x", "")</f>
        <v/>
      </c>
      <c r="O87" s="11" t="str">
        <f>IF((COUNTA(CurriculumDetail!O673:O678) &gt; 0), "x", "")</f>
        <v/>
      </c>
      <c r="P87" s="11" t="str">
        <f>IF((COUNTA(CurriculumDetail!P673:P678) &gt; 0), "x", "")</f>
        <v/>
      </c>
      <c r="Q87" s="11" t="str">
        <f>IF((COUNTA(CurriculumDetail!Q673:Q678) &gt; 0), "x", "")</f>
        <v/>
      </c>
      <c r="R87" s="11" t="str">
        <f>IF((COUNTA(CurriculumDetail!R673:R678) &gt; 0), "x", "")</f>
        <v/>
      </c>
      <c r="S87" s="11" t="str">
        <f>IF((COUNTA(CurriculumDetail!S673:S678) &gt; 0), "x", "")</f>
        <v/>
      </c>
      <c r="T87" s="11" t="str">
        <f>IF((COUNTA(CurriculumDetail!T673:T678) &gt; 0), "x", "")</f>
        <v/>
      </c>
      <c r="U87" s="11" t="str">
        <f>IF((COUNTA(CurriculumDetail!U673:U678) &gt; 0), "x", "")</f>
        <v/>
      </c>
      <c r="V87" s="11" t="str">
        <f>IF((COUNTA(CurriculumDetail!V673:V678) &gt; 0), "x", "")</f>
        <v/>
      </c>
      <c r="W87" s="11" t="str">
        <f>IF((COUNTA(CurriculumDetail!W673:W678) &gt; 0), "x", "")</f>
        <v/>
      </c>
      <c r="X87" s="11" t="str">
        <f>IF((COUNTA(CurriculumDetail!X673:X678) &gt; 0), "x", "")</f>
        <v/>
      </c>
      <c r="Y87" s="11" t="str">
        <f>IF((COUNTA(CurriculumDetail!Y673:Y678) &gt; 0), "x", "")</f>
        <v/>
      </c>
      <c r="Z87" s="11" t="str">
        <f>IF((COUNTA(CurriculumDetail!Z673:Z678) &gt; 0), "x", "")</f>
        <v/>
      </c>
      <c r="AA87" s="11" t="str">
        <f>IF((COUNTA(CurriculumDetail!AA673:AA678) &gt; 0), "x", "")</f>
        <v/>
      </c>
      <c r="AB87" s="11" t="str">
        <f>IF((COUNTA(CurriculumDetail!AB673:AB678) &gt; 0), "x", "")</f>
        <v/>
      </c>
      <c r="AC87" s="11" t="str">
        <f>IF((COUNTA(CurriculumDetail!AC673:AC678) &gt; 0), "x", "")</f>
        <v/>
      </c>
      <c r="AD87" s="11" t="str">
        <f>IF((COUNTA(CurriculumDetail!AD673:AD678) &gt; 0), "x", "")</f>
        <v/>
      </c>
      <c r="AE87" s="11" t="str">
        <f>IF((COUNTA(CurriculumDetail!AE673:AE678) &gt; 0), "x", "")</f>
        <v/>
      </c>
      <c r="AF87" s="11" t="str">
        <f>IF((COUNTA(CurriculumDetail!AF673:AF678) &gt; 0), "x", "")</f>
        <v/>
      </c>
      <c r="AG87" s="11" t="str">
        <f>IF((COUNTA(CurriculumDetail!AG673:AG678) &gt; 0), "x", "")</f>
        <v/>
      </c>
      <c r="AH87" s="11" t="str">
        <f>IF((COUNTA(CurriculumDetail!AH673:AH678) &gt; 0), "x", "")</f>
        <v/>
      </c>
      <c r="AI87" s="11" t="str">
        <f>IF((COUNTA(CurriculumDetail!AI673:AI678) &gt; 0), "x", "")</f>
        <v/>
      </c>
      <c r="AJ87" s="11" t="str">
        <f>IF((COUNTA(CurriculumDetail!AJ673:AJ678) &gt; 0), "x", "")</f>
        <v/>
      </c>
    </row>
    <row r="88" spans="1:36" x14ac:dyDescent="0.2">
      <c r="A88" t="s">
        <v>182</v>
      </c>
      <c r="B88" t="s">
        <v>60</v>
      </c>
      <c r="C88">
        <v>0</v>
      </c>
      <c r="D88">
        <v>0</v>
      </c>
      <c r="E88" t="b">
        <f>AND(OR(CurriculumDetail!F681&gt;0,CurriculumDetail!C681&lt;&gt;1),OR(CurriculumDetail!F682&gt;0,CurriculumDetail!C682&lt;&gt;1),OR(CurriculumDetail!F683&gt;0,CurriculumDetail!C683&lt;&gt;1),OR(CurriculumDetail!F684&gt;0,CurriculumDetail!C684&lt;&gt;1),OR(CurriculumDetail!F685&gt;0,CurriculumDetail!C685&lt;&gt;1))</f>
        <v>1</v>
      </c>
      <c r="F88" t="b">
        <f>AND(OR(CurriculumDetail!F681&gt;0,CurriculumDetail!C681&lt;&gt;2),OR(CurriculumDetail!F682&gt;0,CurriculumDetail!C682&lt;&gt;2),OR(CurriculumDetail!F683&gt;0,CurriculumDetail!C683&lt;&gt;2),OR(CurriculumDetail!F684&gt;0,CurriculumDetail!C684&lt;&gt;2),OR(CurriculumDetail!F685&gt;0,CurriculumDetail!C685&lt;&gt;2))</f>
        <v>1</v>
      </c>
      <c r="G88" t="str">
        <f>IF((COUNTA(CurriculumDetail!G680:G685) &gt; 0), "x", "")</f>
        <v/>
      </c>
      <c r="H88" s="11" t="str">
        <f>IF((COUNTA(CurriculumDetail!H680:H685) &gt; 0), "x", "")</f>
        <v/>
      </c>
      <c r="I88" s="11" t="str">
        <f>IF((COUNTA(CurriculumDetail!I680:I685) &gt; 0), "x", "")</f>
        <v/>
      </c>
      <c r="J88" s="11" t="str">
        <f>IF((COUNTA(CurriculumDetail!J680:J685) &gt; 0), "x", "")</f>
        <v/>
      </c>
      <c r="K88" s="11" t="str">
        <f>IF((COUNTA(CurriculumDetail!K680:K685) &gt; 0), "x", "")</f>
        <v/>
      </c>
      <c r="L88" s="11" t="str">
        <f>IF((COUNTA(CurriculumDetail!L680:L685) &gt; 0), "x", "")</f>
        <v/>
      </c>
      <c r="M88" s="11" t="str">
        <f>IF((COUNTA(CurriculumDetail!M680:M685) &gt; 0), "x", "")</f>
        <v/>
      </c>
      <c r="N88" s="11" t="str">
        <f>IF((COUNTA(CurriculumDetail!N680:N685) &gt; 0), "x", "")</f>
        <v/>
      </c>
      <c r="O88" s="11" t="str">
        <f>IF((COUNTA(CurriculumDetail!O680:O685) &gt; 0), "x", "")</f>
        <v/>
      </c>
      <c r="P88" s="11" t="str">
        <f>IF((COUNTA(CurriculumDetail!P680:P685) &gt; 0), "x", "")</f>
        <v/>
      </c>
      <c r="Q88" s="11" t="str">
        <f>IF((COUNTA(CurriculumDetail!Q680:Q685) &gt; 0), "x", "")</f>
        <v/>
      </c>
      <c r="R88" s="11" t="str">
        <f>IF((COUNTA(CurriculumDetail!R680:R685) &gt; 0), "x", "")</f>
        <v/>
      </c>
      <c r="S88" s="11" t="str">
        <f>IF((COUNTA(CurriculumDetail!S680:S685) &gt; 0), "x", "")</f>
        <v/>
      </c>
      <c r="T88" s="11" t="str">
        <f>IF((COUNTA(CurriculumDetail!T680:T685) &gt; 0), "x", "")</f>
        <v/>
      </c>
      <c r="U88" s="11" t="str">
        <f>IF((COUNTA(CurriculumDetail!U680:U685) &gt; 0), "x", "")</f>
        <v/>
      </c>
      <c r="V88" s="11" t="str">
        <f>IF((COUNTA(CurriculumDetail!V680:V685) &gt; 0), "x", "")</f>
        <v/>
      </c>
      <c r="W88" s="11" t="str">
        <f>IF((COUNTA(CurriculumDetail!W680:W685) &gt; 0), "x", "")</f>
        <v/>
      </c>
      <c r="X88" s="11" t="str">
        <f>IF((COUNTA(CurriculumDetail!X680:X685) &gt; 0), "x", "")</f>
        <v/>
      </c>
      <c r="Y88" s="11" t="str">
        <f>IF((COUNTA(CurriculumDetail!Y680:Y685) &gt; 0), "x", "")</f>
        <v/>
      </c>
      <c r="Z88" s="11" t="str">
        <f>IF((COUNTA(CurriculumDetail!Z680:Z685) &gt; 0), "x", "")</f>
        <v/>
      </c>
      <c r="AA88" s="11" t="str">
        <f>IF((COUNTA(CurriculumDetail!AA680:AA685) &gt; 0), "x", "")</f>
        <v/>
      </c>
      <c r="AB88" s="11" t="str">
        <f>IF((COUNTA(CurriculumDetail!AB680:AB685) &gt; 0), "x", "")</f>
        <v/>
      </c>
      <c r="AC88" s="11" t="str">
        <f>IF((COUNTA(CurriculumDetail!AC680:AC685) &gt; 0), "x", "")</f>
        <v/>
      </c>
      <c r="AD88" s="11" t="str">
        <f>IF((COUNTA(CurriculumDetail!AD680:AD685) &gt; 0), "x", "")</f>
        <v/>
      </c>
      <c r="AE88" s="11" t="str">
        <f>IF((COUNTA(CurriculumDetail!AE680:AE685) &gt; 0), "x", "")</f>
        <v/>
      </c>
      <c r="AF88" s="11" t="str">
        <f>IF((COUNTA(CurriculumDetail!AF680:AF685) &gt; 0), "x", "")</f>
        <v/>
      </c>
      <c r="AG88" s="11" t="str">
        <f>IF((COUNTA(CurriculumDetail!AG680:AG685) &gt; 0), "x", "")</f>
        <v/>
      </c>
      <c r="AH88" s="11" t="str">
        <f>IF((COUNTA(CurriculumDetail!AH680:AH685) &gt; 0), "x", "")</f>
        <v/>
      </c>
      <c r="AI88" s="11" t="str">
        <f>IF((COUNTA(CurriculumDetail!AI680:AI685) &gt; 0), "x", "")</f>
        <v/>
      </c>
      <c r="AJ88" s="11" t="str">
        <f>IF((COUNTA(CurriculumDetail!AJ680:AJ685) &gt; 0), "x", "")</f>
        <v/>
      </c>
    </row>
    <row r="89" spans="1:36" x14ac:dyDescent="0.2">
      <c r="A89" t="s">
        <v>182</v>
      </c>
      <c r="B89" t="s">
        <v>284</v>
      </c>
      <c r="C89">
        <v>0</v>
      </c>
      <c r="D89">
        <v>0</v>
      </c>
      <c r="E89" t="b">
        <f>AND(OR(CurriculumDetail!F688&gt;0,CurriculumDetail!C688&lt;&gt;1),OR(CurriculumDetail!F689&gt;0,CurriculumDetail!C689&lt;&gt;1),OR(CurriculumDetail!F690&gt;0,CurriculumDetail!C690&lt;&gt;1),OR(CurriculumDetail!F691&gt;0,CurriculumDetail!C691&lt;&gt;1),OR(CurriculumDetail!F692&gt;0,CurriculumDetail!C692&lt;&gt;1),OR(CurriculumDetail!F693&gt;0,CurriculumDetail!C693&lt;&gt;1),OR(CurriculumDetail!F694&gt;0,CurriculumDetail!C694&lt;&gt;1))</f>
        <v>1</v>
      </c>
      <c r="F89" t="b">
        <f>AND(OR(CurriculumDetail!F688&gt;0,CurriculumDetail!C688&lt;&gt;2),OR(CurriculumDetail!F689&gt;0,CurriculumDetail!C689&lt;&gt;2),OR(CurriculumDetail!F690&gt;0,CurriculumDetail!C690&lt;&gt;2),OR(CurriculumDetail!F691&gt;0,CurriculumDetail!C691&lt;&gt;2),OR(CurriculumDetail!F692&gt;0,CurriculumDetail!C692&lt;&gt;2),OR(CurriculumDetail!F693&gt;0,CurriculumDetail!C693&lt;&gt;2),OR(CurriculumDetail!F694&gt;0,CurriculumDetail!C694&lt;&gt;2))</f>
        <v>1</v>
      </c>
      <c r="G89" t="str">
        <f>IF((COUNTA(CurriculumDetail!G687:G694) &gt; 0), "x", "")</f>
        <v/>
      </c>
      <c r="H89" s="11" t="str">
        <f>IF((COUNTA(CurriculumDetail!H687:H694) &gt; 0), "x", "")</f>
        <v/>
      </c>
      <c r="I89" s="11" t="str">
        <f>IF((COUNTA(CurriculumDetail!I687:I694) &gt; 0), "x", "")</f>
        <v/>
      </c>
      <c r="J89" s="11" t="str">
        <f>IF((COUNTA(CurriculumDetail!J687:J694) &gt; 0), "x", "")</f>
        <v/>
      </c>
      <c r="K89" s="11" t="str">
        <f>IF((COUNTA(CurriculumDetail!K687:K694) &gt; 0), "x", "")</f>
        <v/>
      </c>
      <c r="L89" s="11" t="str">
        <f>IF((COUNTA(CurriculumDetail!L687:L694) &gt; 0), "x", "")</f>
        <v/>
      </c>
      <c r="M89" s="11" t="str">
        <f>IF((COUNTA(CurriculumDetail!M687:M694) &gt; 0), "x", "")</f>
        <v/>
      </c>
      <c r="N89" s="11" t="str">
        <f>IF((COUNTA(CurriculumDetail!N687:N694) &gt; 0), "x", "")</f>
        <v/>
      </c>
      <c r="O89" s="11" t="str">
        <f>IF((COUNTA(CurriculumDetail!O687:O694) &gt; 0), "x", "")</f>
        <v/>
      </c>
      <c r="P89" s="11" t="str">
        <f>IF((COUNTA(CurriculumDetail!P687:P694) &gt; 0), "x", "")</f>
        <v/>
      </c>
      <c r="Q89" s="11" t="str">
        <f>IF((COUNTA(CurriculumDetail!Q687:Q694) &gt; 0), "x", "")</f>
        <v/>
      </c>
      <c r="R89" s="11" t="str">
        <f>IF((COUNTA(CurriculumDetail!R687:R694) &gt; 0), "x", "")</f>
        <v/>
      </c>
      <c r="S89" s="11" t="str">
        <f>IF((COUNTA(CurriculumDetail!S687:S694) &gt; 0), "x", "")</f>
        <v/>
      </c>
      <c r="T89" s="11" t="str">
        <f>IF((COUNTA(CurriculumDetail!T687:T694) &gt; 0), "x", "")</f>
        <v/>
      </c>
      <c r="U89" s="11" t="str">
        <f>IF((COUNTA(CurriculumDetail!U687:U694) &gt; 0), "x", "")</f>
        <v/>
      </c>
      <c r="V89" s="11" t="str">
        <f>IF((COUNTA(CurriculumDetail!V687:V694) &gt; 0), "x", "")</f>
        <v/>
      </c>
      <c r="W89" s="11" t="str">
        <f>IF((COUNTA(CurriculumDetail!W687:W694) &gt; 0), "x", "")</f>
        <v/>
      </c>
      <c r="X89" s="11" t="str">
        <f>IF((COUNTA(CurriculumDetail!X687:X694) &gt; 0), "x", "")</f>
        <v/>
      </c>
      <c r="Y89" s="11" t="str">
        <f>IF((COUNTA(CurriculumDetail!Y687:Y694) &gt; 0), "x", "")</f>
        <v/>
      </c>
      <c r="Z89" s="11" t="str">
        <f>IF((COUNTA(CurriculumDetail!Z687:Z694) &gt; 0), "x", "")</f>
        <v/>
      </c>
      <c r="AA89" s="11" t="str">
        <f>IF((COUNTA(CurriculumDetail!AA687:AA694) &gt; 0), "x", "")</f>
        <v/>
      </c>
      <c r="AB89" s="11" t="str">
        <f>IF((COUNTA(CurriculumDetail!AB687:AB694) &gt; 0), "x", "")</f>
        <v/>
      </c>
      <c r="AC89" s="11" t="str">
        <f>IF((COUNTA(CurriculumDetail!AC687:AC694) &gt; 0), "x", "")</f>
        <v/>
      </c>
      <c r="AD89" s="11" t="str">
        <f>IF((COUNTA(CurriculumDetail!AD687:AD694) &gt; 0), "x", "")</f>
        <v/>
      </c>
      <c r="AE89" s="11" t="str">
        <f>IF((COUNTA(CurriculumDetail!AE687:AE694) &gt; 0), "x", "")</f>
        <v/>
      </c>
      <c r="AF89" s="11" t="str">
        <f>IF((COUNTA(CurriculumDetail!AF687:AF694) &gt; 0), "x", "")</f>
        <v/>
      </c>
      <c r="AG89" s="11" t="str">
        <f>IF((COUNTA(CurriculumDetail!AG687:AG694) &gt; 0), "x", "")</f>
        <v/>
      </c>
      <c r="AH89" s="11" t="str">
        <f>IF((COUNTA(CurriculumDetail!AH687:AH694) &gt; 0), "x", "")</f>
        <v/>
      </c>
      <c r="AI89" s="11" t="str">
        <f>IF((COUNTA(CurriculumDetail!AI687:AI694) &gt; 0), "x", "")</f>
        <v/>
      </c>
      <c r="AJ89" s="11" t="str">
        <f>IF((COUNTA(CurriculumDetail!AJ687:AJ694) &gt; 0), "x", "")</f>
        <v/>
      </c>
    </row>
    <row r="90" spans="1:36" x14ac:dyDescent="0.2">
      <c r="A90" t="s">
        <v>182</v>
      </c>
      <c r="B90" t="s">
        <v>42</v>
      </c>
      <c r="C90">
        <v>0</v>
      </c>
      <c r="D90">
        <v>0</v>
      </c>
      <c r="E90" t="b">
        <f>AND(OR(CurriculumDetail!F697&gt;0,CurriculumDetail!C697&lt;&gt;1),OR(CurriculumDetail!F698&gt;0,CurriculumDetail!C698&lt;&gt;1),OR(CurriculumDetail!F699&gt;0,CurriculumDetail!C699&lt;&gt;1),OR(CurriculumDetail!F700&gt;0,CurriculumDetail!C700&lt;&gt;1),OR(CurriculumDetail!F701&gt;0,CurriculumDetail!C701&lt;&gt;1),OR(CurriculumDetail!F702&gt;0,CurriculumDetail!C702&lt;&gt;1),OR(CurriculumDetail!F703&gt;0,CurriculumDetail!C703&lt;&gt;1),OR(CurriculumDetail!F704&gt;0,CurriculumDetail!C704&lt;&gt;1))</f>
        <v>1</v>
      </c>
      <c r="F90" t="b">
        <f>AND(OR(CurriculumDetail!F697&gt;0,CurriculumDetail!C697&lt;&gt;2),OR(CurriculumDetail!F698&gt;0,CurriculumDetail!C698&lt;&gt;2),OR(CurriculumDetail!F699&gt;0,CurriculumDetail!C699&lt;&gt;2),OR(CurriculumDetail!F700&gt;0,CurriculumDetail!C700&lt;&gt;2),OR(CurriculumDetail!F701&gt;0,CurriculumDetail!C701&lt;&gt;2),OR(CurriculumDetail!F702&gt;0,CurriculumDetail!C702&lt;&gt;2),OR(CurriculumDetail!F703&gt;0,CurriculumDetail!C703&lt;&gt;2),OR(CurriculumDetail!F704&gt;0,CurriculumDetail!C704&lt;&gt;2))</f>
        <v>1</v>
      </c>
      <c r="G90" t="str">
        <f>IF((COUNTA(CurriculumDetail!G696:G704) &gt; 0), "x", "")</f>
        <v/>
      </c>
      <c r="H90" s="11" t="str">
        <f>IF((COUNTA(CurriculumDetail!H696:H704) &gt; 0), "x", "")</f>
        <v/>
      </c>
      <c r="I90" s="11" t="str">
        <f>IF((COUNTA(CurriculumDetail!I696:I704) &gt; 0), "x", "")</f>
        <v/>
      </c>
      <c r="J90" s="11" t="str">
        <f>IF((COUNTA(CurriculumDetail!J696:J704) &gt; 0), "x", "")</f>
        <v/>
      </c>
      <c r="K90" s="11" t="str">
        <f>IF((COUNTA(CurriculumDetail!K696:K704) &gt; 0), "x", "")</f>
        <v/>
      </c>
      <c r="L90" s="11" t="str">
        <f>IF((COUNTA(CurriculumDetail!L696:L704) &gt; 0), "x", "")</f>
        <v/>
      </c>
      <c r="M90" s="11" t="str">
        <f>IF((COUNTA(CurriculumDetail!M696:M704) &gt; 0), "x", "")</f>
        <v/>
      </c>
      <c r="N90" s="11" t="str">
        <f>IF((COUNTA(CurriculumDetail!N696:N704) &gt; 0), "x", "")</f>
        <v/>
      </c>
      <c r="O90" s="11" t="str">
        <f>IF((COUNTA(CurriculumDetail!O696:O704) &gt; 0), "x", "")</f>
        <v/>
      </c>
      <c r="P90" s="11" t="str">
        <f>IF((COUNTA(CurriculumDetail!P696:P704) &gt; 0), "x", "")</f>
        <v/>
      </c>
      <c r="Q90" s="11" t="str">
        <f>IF((COUNTA(CurriculumDetail!Q696:Q704) &gt; 0), "x", "")</f>
        <v/>
      </c>
      <c r="R90" s="11" t="str">
        <f>IF((COUNTA(CurriculumDetail!R696:R704) &gt; 0), "x", "")</f>
        <v/>
      </c>
      <c r="S90" s="11" t="str">
        <f>IF((COUNTA(CurriculumDetail!S696:S704) &gt; 0), "x", "")</f>
        <v/>
      </c>
      <c r="T90" s="11" t="str">
        <f>IF((COUNTA(CurriculumDetail!T696:T704) &gt; 0), "x", "")</f>
        <v/>
      </c>
      <c r="U90" s="11" t="str">
        <f>IF((COUNTA(CurriculumDetail!U696:U704) &gt; 0), "x", "")</f>
        <v/>
      </c>
      <c r="V90" s="11" t="str">
        <f>IF((COUNTA(CurriculumDetail!V696:V704) &gt; 0), "x", "")</f>
        <v/>
      </c>
      <c r="W90" s="11" t="str">
        <f>IF((COUNTA(CurriculumDetail!W696:W704) &gt; 0), "x", "")</f>
        <v/>
      </c>
      <c r="X90" s="11" t="str">
        <f>IF((COUNTA(CurriculumDetail!X696:X704) &gt; 0), "x", "")</f>
        <v/>
      </c>
      <c r="Y90" s="11" t="str">
        <f>IF((COUNTA(CurriculumDetail!Y696:Y704) &gt; 0), "x", "")</f>
        <v/>
      </c>
      <c r="Z90" s="11" t="str">
        <f>IF((COUNTA(CurriculumDetail!Z696:Z704) &gt; 0), "x", "")</f>
        <v/>
      </c>
      <c r="AA90" s="11" t="str">
        <f>IF((COUNTA(CurriculumDetail!AA696:AA704) &gt; 0), "x", "")</f>
        <v/>
      </c>
      <c r="AB90" s="11" t="str">
        <f>IF((COUNTA(CurriculumDetail!AB696:AB704) &gt; 0), "x", "")</f>
        <v/>
      </c>
      <c r="AC90" s="11" t="str">
        <f>IF((COUNTA(CurriculumDetail!AC696:AC704) &gt; 0), "x", "")</f>
        <v/>
      </c>
      <c r="AD90" s="11" t="str">
        <f>IF((COUNTA(CurriculumDetail!AD696:AD704) &gt; 0), "x", "")</f>
        <v/>
      </c>
      <c r="AE90" s="11" t="str">
        <f>IF((COUNTA(CurriculumDetail!AE696:AE704) &gt; 0), "x", "")</f>
        <v/>
      </c>
      <c r="AF90" s="11" t="str">
        <f>IF((COUNTA(CurriculumDetail!AF696:AF704) &gt; 0), "x", "")</f>
        <v/>
      </c>
      <c r="AG90" s="11" t="str">
        <f>IF((COUNTA(CurriculumDetail!AG696:AG704) &gt; 0), "x", "")</f>
        <v/>
      </c>
      <c r="AH90" s="11" t="str">
        <f>IF((COUNTA(CurriculumDetail!AH696:AH704) &gt; 0), "x", "")</f>
        <v/>
      </c>
      <c r="AI90" s="11" t="str">
        <f>IF((COUNTA(CurriculumDetail!AI696:AI704) &gt; 0), "x", "")</f>
        <v/>
      </c>
      <c r="AJ90" s="11" t="str">
        <f>IF((COUNTA(CurriculumDetail!AJ696:AJ704) &gt; 0), "x", "")</f>
        <v/>
      </c>
    </row>
    <row r="91" spans="1:36" x14ac:dyDescent="0.2">
      <c r="A91" t="s">
        <v>182</v>
      </c>
      <c r="B91" t="s">
        <v>268</v>
      </c>
      <c r="C91">
        <v>0</v>
      </c>
      <c r="D91">
        <v>0</v>
      </c>
      <c r="E91" t="b">
        <f>AND(OR(CurriculumDetail!F707&gt;0,CurriculumDetail!C707&lt;&gt;1),OR(CurriculumDetail!F708&gt;0,CurriculumDetail!C708&lt;&gt;1),OR(CurriculumDetail!F709&gt;0,CurriculumDetail!C709&lt;&gt;1),OR(CurriculumDetail!F710&gt;0,CurriculumDetail!C710&lt;&gt;1),OR(CurriculumDetail!F711&gt;0,CurriculumDetail!C711&lt;&gt;1),OR(CurriculumDetail!F712&gt;0,CurriculumDetail!C712&lt;&gt;1),OR(CurriculumDetail!F713&gt;0,CurriculumDetail!C713&lt;&gt;1),OR(CurriculumDetail!F714&gt;0,CurriculumDetail!C714&lt;&gt;1),OR(CurriculumDetail!F715&gt;0,CurriculumDetail!C715&lt;&gt;1),OR(CurriculumDetail!F716&gt;0,CurriculumDetail!C716&lt;&gt;1))</f>
        <v>1</v>
      </c>
      <c r="F91" t="b">
        <f>AND(OR(CurriculumDetail!F707&gt;0,CurriculumDetail!C707&lt;&gt;2),OR(CurriculumDetail!F708&gt;0,CurriculumDetail!C708&lt;&gt;2),OR(CurriculumDetail!F709&gt;0,CurriculumDetail!C709&lt;&gt;2),OR(CurriculumDetail!F710&gt;0,CurriculumDetail!C710&lt;&gt;2),OR(CurriculumDetail!F711&gt;0,CurriculumDetail!C711&lt;&gt;2),OR(CurriculumDetail!F712&gt;0,CurriculumDetail!C712&lt;&gt;2),OR(CurriculumDetail!F713&gt;0,CurriculumDetail!C713&lt;&gt;2),OR(CurriculumDetail!F714&gt;0,CurriculumDetail!C714&lt;&gt;2),OR(CurriculumDetail!F715&gt;0,CurriculumDetail!C715&lt;&gt;2),OR(CurriculumDetail!F716&gt;0,CurriculumDetail!C716&lt;&gt;2))</f>
        <v>1</v>
      </c>
      <c r="G91" t="str">
        <f>IF((COUNTA(CurriculumDetail!G706:G716) &gt; 0), "x", "")</f>
        <v/>
      </c>
      <c r="H91" s="11" t="str">
        <f>IF((COUNTA(CurriculumDetail!H706:H716) &gt; 0), "x", "")</f>
        <v/>
      </c>
      <c r="I91" s="11" t="str">
        <f>IF((COUNTA(CurriculumDetail!I706:I716) &gt; 0), "x", "")</f>
        <v/>
      </c>
      <c r="J91" s="11" t="str">
        <f>IF((COUNTA(CurriculumDetail!J706:J716) &gt; 0), "x", "")</f>
        <v/>
      </c>
      <c r="K91" s="11" t="str">
        <f>IF((COUNTA(CurriculumDetail!K706:K716) &gt; 0), "x", "")</f>
        <v/>
      </c>
      <c r="L91" s="11" t="str">
        <f>IF((COUNTA(CurriculumDetail!L706:L716) &gt; 0), "x", "")</f>
        <v/>
      </c>
      <c r="M91" s="11" t="str">
        <f>IF((COUNTA(CurriculumDetail!M706:M716) &gt; 0), "x", "")</f>
        <v/>
      </c>
      <c r="N91" s="11" t="str">
        <f>IF((COUNTA(CurriculumDetail!N706:N716) &gt; 0), "x", "")</f>
        <v/>
      </c>
      <c r="O91" s="11" t="str">
        <f>IF((COUNTA(CurriculumDetail!O706:O716) &gt; 0), "x", "")</f>
        <v/>
      </c>
      <c r="P91" s="11" t="str">
        <f>IF((COUNTA(CurriculumDetail!P706:P716) &gt; 0), "x", "")</f>
        <v/>
      </c>
      <c r="Q91" s="11" t="str">
        <f>IF((COUNTA(CurriculumDetail!Q706:Q716) &gt; 0), "x", "")</f>
        <v/>
      </c>
      <c r="R91" s="11" t="str">
        <f>IF((COUNTA(CurriculumDetail!R706:R716) &gt; 0), "x", "")</f>
        <v/>
      </c>
      <c r="S91" s="11" t="str">
        <f>IF((COUNTA(CurriculumDetail!S706:S716) &gt; 0), "x", "")</f>
        <v/>
      </c>
      <c r="T91" s="11" t="str">
        <f>IF((COUNTA(CurriculumDetail!T706:T716) &gt; 0), "x", "")</f>
        <v/>
      </c>
      <c r="U91" s="11" t="str">
        <f>IF((COUNTA(CurriculumDetail!U706:U716) &gt; 0), "x", "")</f>
        <v/>
      </c>
      <c r="V91" s="11" t="str">
        <f>IF((COUNTA(CurriculumDetail!V706:V716) &gt; 0), "x", "")</f>
        <v/>
      </c>
      <c r="W91" s="11" t="str">
        <f>IF((COUNTA(CurriculumDetail!W706:W716) &gt; 0), "x", "")</f>
        <v/>
      </c>
      <c r="X91" s="11" t="str">
        <f>IF((COUNTA(CurriculumDetail!X706:X716) &gt; 0), "x", "")</f>
        <v/>
      </c>
      <c r="Y91" s="11" t="str">
        <f>IF((COUNTA(CurriculumDetail!Y706:Y716) &gt; 0), "x", "")</f>
        <v/>
      </c>
      <c r="Z91" s="11" t="str">
        <f>IF((COUNTA(CurriculumDetail!Z706:Z716) &gt; 0), "x", "")</f>
        <v/>
      </c>
      <c r="AA91" s="11" t="str">
        <f>IF((COUNTA(CurriculumDetail!AA706:AA716) &gt; 0), "x", "")</f>
        <v/>
      </c>
      <c r="AB91" s="11" t="str">
        <f>IF((COUNTA(CurriculumDetail!AB706:AB716) &gt; 0), "x", "")</f>
        <v/>
      </c>
      <c r="AC91" s="11" t="str">
        <f>IF((COUNTA(CurriculumDetail!AC706:AC716) &gt; 0), "x", "")</f>
        <v/>
      </c>
      <c r="AD91" s="11" t="str">
        <f>IF((COUNTA(CurriculumDetail!AD706:AD716) &gt; 0), "x", "")</f>
        <v/>
      </c>
      <c r="AE91" s="11" t="str">
        <f>IF((COUNTA(CurriculumDetail!AE706:AE716) &gt; 0), "x", "")</f>
        <v/>
      </c>
      <c r="AF91" s="11" t="str">
        <f>IF((COUNTA(CurriculumDetail!AF706:AF716) &gt; 0), "x", "")</f>
        <v/>
      </c>
      <c r="AG91" s="11" t="str">
        <f>IF((COUNTA(CurriculumDetail!AG706:AG716) &gt; 0), "x", "")</f>
        <v/>
      </c>
      <c r="AH91" s="11" t="str">
        <f>IF((COUNTA(CurriculumDetail!AH706:AH716) &gt; 0), "x", "")</f>
        <v/>
      </c>
      <c r="AI91" s="11" t="str">
        <f>IF((COUNTA(CurriculumDetail!AI706:AI716) &gt; 0), "x", "")</f>
        <v/>
      </c>
      <c r="AJ91" s="11" t="str">
        <f>IF((COUNTA(CurriculumDetail!AJ706:AJ716) &gt; 0), "x", "")</f>
        <v/>
      </c>
    </row>
    <row r="92" spans="1:36" x14ac:dyDescent="0.2">
      <c r="H92" s="11"/>
      <c r="I92" s="11"/>
      <c r="J92" s="11"/>
      <c r="K92" s="11"/>
      <c r="L92" s="11"/>
      <c r="M92" s="11"/>
      <c r="N92" s="11"/>
      <c r="O92" s="11"/>
      <c r="P92" s="11"/>
      <c r="Q92" s="11"/>
      <c r="R92" s="11"/>
      <c r="S92" s="11"/>
      <c r="T92" s="11"/>
      <c r="U92" s="11"/>
      <c r="V92" s="11"/>
      <c r="W92" s="11"/>
      <c r="X92" s="11"/>
      <c r="Y92" s="11"/>
      <c r="Z92" s="11"/>
      <c r="AA92" s="11"/>
      <c r="AB92" s="11"/>
      <c r="AC92" s="11"/>
      <c r="AD92" s="11"/>
      <c r="AE92" s="11"/>
      <c r="AF92" s="11"/>
      <c r="AG92" s="11"/>
      <c r="AH92" s="11"/>
      <c r="AI92" s="11"/>
      <c r="AJ92" s="11"/>
    </row>
    <row r="93" spans="1:36" x14ac:dyDescent="0.2">
      <c r="A93" t="s">
        <v>168</v>
      </c>
      <c r="B93" t="s">
        <v>271</v>
      </c>
      <c r="C93">
        <v>1.5</v>
      </c>
      <c r="D93">
        <v>0</v>
      </c>
      <c r="E93" t="b">
        <f>AND(OR(CurriculumDetail!F719&gt;0,CurriculumDetail!C719&lt;&gt;1),OR(CurriculumDetail!F720&gt;0,CurriculumDetail!C720&lt;&gt;1),OR(CurriculumDetail!F721&gt;0,CurriculumDetail!C721&lt;&gt;1),OR(CurriculumDetail!F722&gt;0,CurriculumDetail!C722&lt;&gt;1))</f>
        <v>0</v>
      </c>
      <c r="F93" t="b">
        <f>AND(OR(CurriculumDetail!F719&gt;0,CurriculumDetail!C719&lt;&gt;2),OR(CurriculumDetail!F720&gt;0,CurriculumDetail!C720&lt;&gt;2),OR(CurriculumDetail!F721&gt;0,CurriculumDetail!C721&lt;&gt;2),OR(CurriculumDetail!F722&gt;0,CurriculumDetail!C722&lt;&gt;2))</f>
        <v>1</v>
      </c>
      <c r="G93" t="str">
        <f>IF((COUNTA(CurriculumDetail!G718:G722) &gt; 0), "x", "")</f>
        <v/>
      </c>
      <c r="H93" s="11" t="str">
        <f>IF((COUNTA(CurriculumDetail!H718:H722) &gt; 0), "x", "")</f>
        <v/>
      </c>
      <c r="I93" s="11" t="str">
        <f>IF((COUNTA(CurriculumDetail!I718:I722) &gt; 0), "x", "")</f>
        <v/>
      </c>
      <c r="J93" s="11" t="str">
        <f>IF((COUNTA(CurriculumDetail!J718:J722) &gt; 0), "x", "")</f>
        <v/>
      </c>
      <c r="K93" s="11" t="str">
        <f>IF((COUNTA(CurriculumDetail!K718:K722) &gt; 0), "x", "")</f>
        <v/>
      </c>
      <c r="L93" s="11" t="str">
        <f>IF((COUNTA(CurriculumDetail!L718:L722) &gt; 0), "x", "")</f>
        <v/>
      </c>
      <c r="M93" s="11" t="str">
        <f>IF((COUNTA(CurriculumDetail!M718:M722) &gt; 0), "x", "")</f>
        <v/>
      </c>
      <c r="N93" s="11" t="str">
        <f>IF((COUNTA(CurriculumDetail!N718:N722) &gt; 0), "x", "")</f>
        <v/>
      </c>
      <c r="O93" s="11" t="str">
        <f>IF((COUNTA(CurriculumDetail!O718:O722) &gt; 0), "x", "")</f>
        <v/>
      </c>
      <c r="P93" s="11" t="str">
        <f>IF((COUNTA(CurriculumDetail!P718:P722) &gt; 0), "x", "")</f>
        <v/>
      </c>
      <c r="Q93" s="11" t="str">
        <f>IF((COUNTA(CurriculumDetail!Q718:Q722) &gt; 0), "x", "")</f>
        <v/>
      </c>
      <c r="R93" s="11" t="str">
        <f>IF((COUNTA(CurriculumDetail!R718:R722) &gt; 0), "x", "")</f>
        <v/>
      </c>
      <c r="S93" s="11" t="str">
        <f>IF((COUNTA(CurriculumDetail!S718:S722) &gt; 0), "x", "")</f>
        <v/>
      </c>
      <c r="T93" s="11" t="str">
        <f>IF((COUNTA(CurriculumDetail!T718:T722) &gt; 0), "x", "")</f>
        <v/>
      </c>
      <c r="U93" s="11" t="str">
        <f>IF((COUNTA(CurriculumDetail!U718:U722) &gt; 0), "x", "")</f>
        <v/>
      </c>
      <c r="V93" s="11" t="str">
        <f>IF((COUNTA(CurriculumDetail!V718:V722) &gt; 0), "x", "")</f>
        <v/>
      </c>
      <c r="W93" s="11" t="str">
        <f>IF((COUNTA(CurriculumDetail!W718:W722) &gt; 0), "x", "")</f>
        <v/>
      </c>
      <c r="X93" s="11" t="str">
        <f>IF((COUNTA(CurriculumDetail!X718:X722) &gt; 0), "x", "")</f>
        <v/>
      </c>
      <c r="Y93" s="11" t="str">
        <f>IF((COUNTA(CurriculumDetail!Y718:Y722) &gt; 0), "x", "")</f>
        <v/>
      </c>
      <c r="Z93" s="11" t="str">
        <f>IF((COUNTA(CurriculumDetail!Z718:Z722) &gt; 0), "x", "")</f>
        <v/>
      </c>
      <c r="AA93" s="11" t="str">
        <f>IF((COUNTA(CurriculumDetail!AA718:AA722) &gt; 0), "x", "")</f>
        <v/>
      </c>
      <c r="AB93" s="11" t="str">
        <f>IF((COUNTA(CurriculumDetail!AB718:AB722) &gt; 0), "x", "")</f>
        <v/>
      </c>
      <c r="AC93" s="11" t="str">
        <f>IF((COUNTA(CurriculumDetail!AC718:AC722) &gt; 0), "x", "")</f>
        <v/>
      </c>
      <c r="AD93" s="11" t="str">
        <f>IF((COUNTA(CurriculumDetail!AD718:AD722) &gt; 0), "x", "")</f>
        <v/>
      </c>
      <c r="AE93" s="11" t="str">
        <f>IF((COUNTA(CurriculumDetail!AE718:AE722) &gt; 0), "x", "")</f>
        <v/>
      </c>
      <c r="AF93" s="11" t="str">
        <f>IF((COUNTA(CurriculumDetail!AF718:AF722) &gt; 0), "x", "")</f>
        <v/>
      </c>
      <c r="AG93" s="11" t="str">
        <f>IF((COUNTA(CurriculumDetail!AG718:AG722) &gt; 0), "x", "")</f>
        <v/>
      </c>
      <c r="AH93" s="11" t="str">
        <f>IF((COUNTA(CurriculumDetail!AH718:AH722) &gt; 0), "x", "")</f>
        <v/>
      </c>
      <c r="AI93" s="11" t="str">
        <f>IF((COUNTA(CurriculumDetail!AI718:AI722) &gt; 0), "x", "")</f>
        <v/>
      </c>
      <c r="AJ93" s="11" t="str">
        <f>IF((COUNTA(CurriculumDetail!AJ718:AJ722) &gt; 0), "x", "")</f>
        <v/>
      </c>
    </row>
    <row r="94" spans="1:36" x14ac:dyDescent="0.2">
      <c r="A94" t="s">
        <v>168</v>
      </c>
      <c r="B94" t="s">
        <v>2</v>
      </c>
      <c r="C94">
        <v>1.5</v>
      </c>
      <c r="D94">
        <v>0</v>
      </c>
      <c r="E94" t="b">
        <f>AND(OR(CurriculumDetail!F725&gt;0,CurriculumDetail!C725&lt;&gt;1),OR(CurriculumDetail!F726&gt;0,CurriculumDetail!C726&lt;&gt;1),OR(CurriculumDetail!F727&gt;0,CurriculumDetail!C727&lt;&gt;1))</f>
        <v>0</v>
      </c>
      <c r="F94" t="b">
        <f>AND(OR(CurriculumDetail!F725&gt;0,CurriculumDetail!C725&lt;&gt;2),OR(CurriculumDetail!F726&gt;0,CurriculumDetail!C726&lt;&gt;2),OR(CurriculumDetail!F727&gt;0,CurriculumDetail!C727&lt;&gt;2))</f>
        <v>1</v>
      </c>
      <c r="G94" t="str">
        <f>IF((COUNTA(CurriculumDetail!G724:G727) &gt; 0), "x", "")</f>
        <v/>
      </c>
      <c r="H94" s="11" t="str">
        <f>IF((COUNTA(CurriculumDetail!H724:H727) &gt; 0), "x", "")</f>
        <v/>
      </c>
      <c r="I94" s="11" t="str">
        <f>IF((COUNTA(CurriculumDetail!I724:I727) &gt; 0), "x", "")</f>
        <v/>
      </c>
      <c r="J94" s="11" t="str">
        <f>IF((COUNTA(CurriculumDetail!J724:J727) &gt; 0), "x", "")</f>
        <v/>
      </c>
      <c r="K94" s="11" t="str">
        <f>IF((COUNTA(CurriculumDetail!K724:K727) &gt; 0), "x", "")</f>
        <v/>
      </c>
      <c r="L94" s="11" t="str">
        <f>IF((COUNTA(CurriculumDetail!L724:L727) &gt; 0), "x", "")</f>
        <v/>
      </c>
      <c r="M94" s="11" t="str">
        <f>IF((COUNTA(CurriculumDetail!M724:M727) &gt; 0), "x", "")</f>
        <v/>
      </c>
      <c r="N94" s="11" t="str">
        <f>IF((COUNTA(CurriculumDetail!N724:N727) &gt; 0), "x", "")</f>
        <v/>
      </c>
      <c r="O94" s="11" t="str">
        <f>IF((COUNTA(CurriculumDetail!O724:O727) &gt; 0), "x", "")</f>
        <v/>
      </c>
      <c r="P94" s="11" t="str">
        <f>IF((COUNTA(CurriculumDetail!P724:P727) &gt; 0), "x", "")</f>
        <v/>
      </c>
      <c r="Q94" s="11" t="str">
        <f>IF((COUNTA(CurriculumDetail!Q724:Q727) &gt; 0), "x", "")</f>
        <v/>
      </c>
      <c r="R94" s="11" t="str">
        <f>IF((COUNTA(CurriculumDetail!R724:R727) &gt; 0), "x", "")</f>
        <v/>
      </c>
      <c r="S94" s="11" t="str">
        <f>IF((COUNTA(CurriculumDetail!S724:S727) &gt; 0), "x", "")</f>
        <v/>
      </c>
      <c r="T94" s="11" t="str">
        <f>IF((COUNTA(CurriculumDetail!T724:T727) &gt; 0), "x", "")</f>
        <v/>
      </c>
      <c r="U94" s="11" t="str">
        <f>IF((COUNTA(CurriculumDetail!U724:U727) &gt; 0), "x", "")</f>
        <v/>
      </c>
      <c r="V94" s="11" t="str">
        <f>IF((COUNTA(CurriculumDetail!V724:V727) &gt; 0), "x", "")</f>
        <v/>
      </c>
      <c r="W94" s="11" t="str">
        <f>IF((COUNTA(CurriculumDetail!W724:W727) &gt; 0), "x", "")</f>
        <v/>
      </c>
      <c r="X94" s="11" t="str">
        <f>IF((COUNTA(CurriculumDetail!X724:X727) &gt; 0), "x", "")</f>
        <v/>
      </c>
      <c r="Y94" s="11" t="str">
        <f>IF((COUNTA(CurriculumDetail!Y724:Y727) &gt; 0), "x", "")</f>
        <v/>
      </c>
      <c r="Z94" s="11" t="str">
        <f>IF((COUNTA(CurriculumDetail!Z724:Z727) &gt; 0), "x", "")</f>
        <v/>
      </c>
      <c r="AA94" s="11" t="str">
        <f>IF((COUNTA(CurriculumDetail!AA724:AA727) &gt; 0), "x", "")</f>
        <v/>
      </c>
      <c r="AB94" s="11" t="str">
        <f>IF((COUNTA(CurriculumDetail!AB724:AB727) &gt; 0), "x", "")</f>
        <v/>
      </c>
      <c r="AC94" s="11" t="str">
        <f>IF((COUNTA(CurriculumDetail!AC724:AC727) &gt; 0), "x", "")</f>
        <v/>
      </c>
      <c r="AD94" s="11" t="str">
        <f>IF((COUNTA(CurriculumDetail!AD724:AD727) &gt; 0), "x", "")</f>
        <v/>
      </c>
      <c r="AE94" s="11" t="str">
        <f>IF((COUNTA(CurriculumDetail!AE724:AE727) &gt; 0), "x", "")</f>
        <v/>
      </c>
      <c r="AF94" s="11" t="str">
        <f>IF((COUNTA(CurriculumDetail!AF724:AF727) &gt; 0), "x", "")</f>
        <v/>
      </c>
      <c r="AG94" s="11" t="str">
        <f>IF((COUNTA(CurriculumDetail!AG724:AG727) &gt; 0), "x", "")</f>
        <v/>
      </c>
      <c r="AH94" s="11" t="str">
        <f>IF((COUNTA(CurriculumDetail!AH724:AH727) &gt; 0), "x", "")</f>
        <v/>
      </c>
      <c r="AI94" s="11" t="str">
        <f>IF((COUNTA(CurriculumDetail!AI724:AI727) &gt; 0), "x", "")</f>
        <v/>
      </c>
      <c r="AJ94" s="11" t="str">
        <f>IF((COUNTA(CurriculumDetail!AJ724:AJ727) &gt; 0), "x", "")</f>
        <v/>
      </c>
    </row>
    <row r="95" spans="1:36" x14ac:dyDescent="0.2">
      <c r="A95" t="s">
        <v>168</v>
      </c>
      <c r="B95" t="s">
        <v>293</v>
      </c>
      <c r="C95">
        <v>0</v>
      </c>
      <c r="D95">
        <v>2</v>
      </c>
      <c r="E95" t="b">
        <f>AND(OR(CurriculumDetail!F730&gt;0,CurriculumDetail!C730&lt;&gt;1),OR(CurriculumDetail!F731&gt;0,CurriculumDetail!C731&lt;&gt;1),OR(CurriculumDetail!F732&gt;0,CurriculumDetail!C732&lt;&gt;1))</f>
        <v>1</v>
      </c>
      <c r="F95" t="b">
        <f>AND(OR(CurriculumDetail!F730&gt;0,CurriculumDetail!C730&lt;&gt;2),OR(CurriculumDetail!F731&gt;0,CurriculumDetail!C731&lt;&gt;2),OR(CurriculumDetail!F732&gt;0,CurriculumDetail!C732&lt;&gt;2))</f>
        <v>0</v>
      </c>
      <c r="G95" t="str">
        <f>IF((COUNTA(CurriculumDetail!G729:G732) &gt; 0), "x", "")</f>
        <v/>
      </c>
      <c r="H95" s="11" t="str">
        <f>IF((COUNTA(CurriculumDetail!H729:H732) &gt; 0), "x", "")</f>
        <v/>
      </c>
      <c r="I95" s="11" t="str">
        <f>IF((COUNTA(CurriculumDetail!I729:I732) &gt; 0), "x", "")</f>
        <v/>
      </c>
      <c r="J95" s="11" t="str">
        <f>IF((COUNTA(CurriculumDetail!J729:J732) &gt; 0), "x", "")</f>
        <v/>
      </c>
      <c r="K95" s="11" t="str">
        <f>IF((COUNTA(CurriculumDetail!K729:K732) &gt; 0), "x", "")</f>
        <v/>
      </c>
      <c r="L95" s="11" t="str">
        <f>IF((COUNTA(CurriculumDetail!L729:L732) &gt; 0), "x", "")</f>
        <v/>
      </c>
      <c r="M95" s="11" t="str">
        <f>IF((COUNTA(CurriculumDetail!M729:M732) &gt; 0), "x", "")</f>
        <v/>
      </c>
      <c r="N95" s="11" t="str">
        <f>IF((COUNTA(CurriculumDetail!N729:N732) &gt; 0), "x", "")</f>
        <v/>
      </c>
      <c r="O95" s="11" t="str">
        <f>IF((COUNTA(CurriculumDetail!O729:O732) &gt; 0), "x", "")</f>
        <v/>
      </c>
      <c r="P95" s="11" t="str">
        <f>IF((COUNTA(CurriculumDetail!P729:P732) &gt; 0), "x", "")</f>
        <v/>
      </c>
      <c r="Q95" s="11" t="str">
        <f>IF((COUNTA(CurriculumDetail!Q729:Q732) &gt; 0), "x", "")</f>
        <v/>
      </c>
      <c r="R95" s="11" t="str">
        <f>IF((COUNTA(CurriculumDetail!R729:R732) &gt; 0), "x", "")</f>
        <v/>
      </c>
      <c r="S95" s="11" t="str">
        <f>IF((COUNTA(CurriculumDetail!S729:S732) &gt; 0), "x", "")</f>
        <v/>
      </c>
      <c r="T95" s="11" t="str">
        <f>IF((COUNTA(CurriculumDetail!T729:T732) &gt; 0), "x", "")</f>
        <v/>
      </c>
      <c r="U95" s="11" t="str">
        <f>IF((COUNTA(CurriculumDetail!U729:U732) &gt; 0), "x", "")</f>
        <v/>
      </c>
      <c r="V95" s="11" t="str">
        <f>IF((COUNTA(CurriculumDetail!V729:V732) &gt; 0), "x", "")</f>
        <v/>
      </c>
      <c r="W95" s="11" t="str">
        <f>IF((COUNTA(CurriculumDetail!W729:W732) &gt; 0), "x", "")</f>
        <v/>
      </c>
      <c r="X95" s="11" t="str">
        <f>IF((COUNTA(CurriculumDetail!X729:X732) &gt; 0), "x", "")</f>
        <v/>
      </c>
      <c r="Y95" s="11" t="str">
        <f>IF((COUNTA(CurriculumDetail!Y729:Y732) &gt; 0), "x", "")</f>
        <v/>
      </c>
      <c r="Z95" s="11" t="str">
        <f>IF((COUNTA(CurriculumDetail!Z729:Z732) &gt; 0), "x", "")</f>
        <v/>
      </c>
      <c r="AA95" s="11" t="str">
        <f>IF((COUNTA(CurriculumDetail!AA729:AA732) &gt; 0), "x", "")</f>
        <v/>
      </c>
      <c r="AB95" s="11" t="str">
        <f>IF((COUNTA(CurriculumDetail!AB729:AB732) &gt; 0), "x", "")</f>
        <v/>
      </c>
      <c r="AC95" s="11" t="str">
        <f>IF((COUNTA(CurriculumDetail!AC729:AC732) &gt; 0), "x", "")</f>
        <v/>
      </c>
      <c r="AD95" s="11" t="str">
        <f>IF((COUNTA(CurriculumDetail!AD729:AD732) &gt; 0), "x", "")</f>
        <v/>
      </c>
      <c r="AE95" s="11" t="str">
        <f>IF((COUNTA(CurriculumDetail!AE729:AE732) &gt; 0), "x", "")</f>
        <v/>
      </c>
      <c r="AF95" s="11" t="str">
        <f>IF((COUNTA(CurriculumDetail!AF729:AF732) &gt; 0), "x", "")</f>
        <v/>
      </c>
      <c r="AG95" s="11" t="str">
        <f>IF((COUNTA(CurriculumDetail!AG729:AG732) &gt; 0), "x", "")</f>
        <v/>
      </c>
      <c r="AH95" s="11" t="str">
        <f>IF((COUNTA(CurriculumDetail!AH729:AH732) &gt; 0), "x", "")</f>
        <v/>
      </c>
      <c r="AI95" s="11" t="str">
        <f>IF((COUNTA(CurriculumDetail!AI729:AI732) &gt; 0), "x", "")</f>
        <v/>
      </c>
      <c r="AJ95" s="11" t="str">
        <f>IF((COUNTA(CurriculumDetail!AJ729:AJ732) &gt; 0), "x", "")</f>
        <v/>
      </c>
    </row>
    <row r="96" spans="1:36" x14ac:dyDescent="0.2">
      <c r="A96" t="s">
        <v>168</v>
      </c>
      <c r="B96" t="s">
        <v>122</v>
      </c>
      <c r="C96">
        <v>0</v>
      </c>
      <c r="D96">
        <v>1.5</v>
      </c>
      <c r="E96" t="b">
        <f>AND(OR(CurriculumDetail!F735&gt;0,CurriculumDetail!C735&lt;&gt;1),OR(CurriculumDetail!F736&gt;0,CurriculumDetail!C736&lt;&gt;1),OR(CurriculumDetail!F737&gt;0,CurriculumDetail!C737&lt;&gt;1))</f>
        <v>1</v>
      </c>
      <c r="F96" t="b">
        <f>AND(OR(CurriculumDetail!F735&gt;0,CurriculumDetail!C735&lt;&gt;2),OR(CurriculumDetail!F736&gt;0,CurriculumDetail!C736&lt;&gt;2),OR(CurriculumDetail!F737&gt;0,CurriculumDetail!C737&lt;&gt;2))</f>
        <v>0</v>
      </c>
      <c r="G96" t="str">
        <f>IF((COUNTA(CurriculumDetail!G734:G737) &gt; 0), "x", "")</f>
        <v/>
      </c>
      <c r="H96" s="11" t="str">
        <f>IF((COUNTA(CurriculumDetail!H734:H737) &gt; 0), "x", "")</f>
        <v/>
      </c>
      <c r="I96" s="11" t="str">
        <f>IF((COUNTA(CurriculumDetail!I734:I737) &gt; 0), "x", "")</f>
        <v/>
      </c>
      <c r="J96" s="11" t="str">
        <f>IF((COUNTA(CurriculumDetail!J734:J737) &gt; 0), "x", "")</f>
        <v/>
      </c>
      <c r="K96" s="11" t="str">
        <f>IF((COUNTA(CurriculumDetail!K734:K737) &gt; 0), "x", "")</f>
        <v/>
      </c>
      <c r="L96" s="11" t="str">
        <f>IF((COUNTA(CurriculumDetail!L734:L737) &gt; 0), "x", "")</f>
        <v/>
      </c>
      <c r="M96" s="11" t="str">
        <f>IF((COUNTA(CurriculumDetail!M734:M737) &gt; 0), "x", "")</f>
        <v/>
      </c>
      <c r="N96" s="11" t="str">
        <f>IF((COUNTA(CurriculumDetail!N734:N737) &gt; 0), "x", "")</f>
        <v/>
      </c>
      <c r="O96" s="11" t="str">
        <f>IF((COUNTA(CurriculumDetail!O734:O737) &gt; 0), "x", "")</f>
        <v/>
      </c>
      <c r="P96" s="11" t="str">
        <f>IF((COUNTA(CurriculumDetail!P734:P737) &gt; 0), "x", "")</f>
        <v/>
      </c>
      <c r="Q96" s="11" t="str">
        <f>IF((COUNTA(CurriculumDetail!Q734:Q737) &gt; 0), "x", "")</f>
        <v/>
      </c>
      <c r="R96" s="11" t="str">
        <f>IF((COUNTA(CurriculumDetail!R734:R737) &gt; 0), "x", "")</f>
        <v/>
      </c>
      <c r="S96" s="11" t="str">
        <f>IF((COUNTA(CurriculumDetail!S734:S737) &gt; 0), "x", "")</f>
        <v/>
      </c>
      <c r="T96" s="11" t="str">
        <f>IF((COUNTA(CurriculumDetail!T734:T737) &gt; 0), "x", "")</f>
        <v/>
      </c>
      <c r="U96" s="11" t="str">
        <f>IF((COUNTA(CurriculumDetail!U734:U737) &gt; 0), "x", "")</f>
        <v/>
      </c>
      <c r="V96" s="11" t="str">
        <f>IF((COUNTA(CurriculumDetail!V734:V737) &gt; 0), "x", "")</f>
        <v/>
      </c>
      <c r="W96" s="11" t="str">
        <f>IF((COUNTA(CurriculumDetail!W734:W737) &gt; 0), "x", "")</f>
        <v/>
      </c>
      <c r="X96" s="11" t="str">
        <f>IF((COUNTA(CurriculumDetail!X734:X737) &gt; 0), "x", "")</f>
        <v/>
      </c>
      <c r="Y96" s="11" t="str">
        <f>IF((COUNTA(CurriculumDetail!Y734:Y737) &gt; 0), "x", "")</f>
        <v/>
      </c>
      <c r="Z96" s="11" t="str">
        <f>IF((COUNTA(CurriculumDetail!Z734:Z737) &gt; 0), "x", "")</f>
        <v/>
      </c>
      <c r="AA96" s="11" t="str">
        <f>IF((COUNTA(CurriculumDetail!AA734:AA737) &gt; 0), "x", "")</f>
        <v/>
      </c>
      <c r="AB96" s="11" t="str">
        <f>IF((COUNTA(CurriculumDetail!AB734:AB737) &gt; 0), "x", "")</f>
        <v/>
      </c>
      <c r="AC96" s="11" t="str">
        <f>IF((COUNTA(CurriculumDetail!AC734:AC737) &gt; 0), "x", "")</f>
        <v/>
      </c>
      <c r="AD96" s="11" t="str">
        <f>IF((COUNTA(CurriculumDetail!AD734:AD737) &gt; 0), "x", "")</f>
        <v/>
      </c>
      <c r="AE96" s="11" t="str">
        <f>IF((COUNTA(CurriculumDetail!AE734:AE737) &gt; 0), "x", "")</f>
        <v/>
      </c>
      <c r="AF96" s="11" t="str">
        <f>IF((COUNTA(CurriculumDetail!AF734:AF737) &gt; 0), "x", "")</f>
        <v/>
      </c>
      <c r="AG96" s="11" t="str">
        <f>IF((COUNTA(CurriculumDetail!AG734:AG737) &gt; 0), "x", "")</f>
        <v/>
      </c>
      <c r="AH96" s="11" t="str">
        <f>IF((COUNTA(CurriculumDetail!AH734:AH737) &gt; 0), "x", "")</f>
        <v/>
      </c>
      <c r="AI96" s="11" t="str">
        <f>IF((COUNTA(CurriculumDetail!AI734:AI737) &gt; 0), "x", "")</f>
        <v/>
      </c>
      <c r="AJ96" s="11" t="str">
        <f>IF((COUNTA(CurriculumDetail!AJ734:AJ737) &gt; 0), "x", "")</f>
        <v/>
      </c>
    </row>
    <row r="97" spans="1:36" x14ac:dyDescent="0.2">
      <c r="A97" t="s">
        <v>168</v>
      </c>
      <c r="B97" t="s">
        <v>221</v>
      </c>
      <c r="C97">
        <v>0</v>
      </c>
      <c r="D97">
        <v>1.5</v>
      </c>
      <c r="E97" t="b">
        <f>AND(OR(CurriculumDetail!F740&gt;0,CurriculumDetail!C740&lt;&gt;1),OR(CurriculumDetail!F741&gt;0,CurriculumDetail!C741&lt;&gt;1),OR(CurriculumDetail!F742&gt;0,CurriculumDetail!C742&lt;&gt;1),OR(CurriculumDetail!F743&gt;0,CurriculumDetail!C743&lt;&gt;1))</f>
        <v>1</v>
      </c>
      <c r="F97" t="b">
        <f>AND(OR(CurriculumDetail!F740&gt;0,CurriculumDetail!C740&lt;&gt;2),OR(CurriculumDetail!F741&gt;0,CurriculumDetail!C741&lt;&gt;2),OR(CurriculumDetail!F742&gt;0,CurriculumDetail!C742&lt;&gt;2),OR(CurriculumDetail!F743&gt;0,CurriculumDetail!C743&lt;&gt;2))</f>
        <v>0</v>
      </c>
      <c r="G97" t="str">
        <f>IF((COUNTA(CurriculumDetail!G739:G743) &gt; 0), "x", "")</f>
        <v/>
      </c>
      <c r="H97" s="11" t="str">
        <f>IF((COUNTA(CurriculumDetail!H739:H743) &gt; 0), "x", "")</f>
        <v/>
      </c>
      <c r="I97" s="11" t="str">
        <f>IF((COUNTA(CurriculumDetail!I739:I743) &gt; 0), "x", "")</f>
        <v/>
      </c>
      <c r="J97" s="11" t="str">
        <f>IF((COUNTA(CurriculumDetail!J739:J743) &gt; 0), "x", "")</f>
        <v/>
      </c>
      <c r="K97" s="11" t="str">
        <f>IF((COUNTA(CurriculumDetail!K739:K743) &gt; 0), "x", "")</f>
        <v/>
      </c>
      <c r="L97" s="11" t="str">
        <f>IF((COUNTA(CurriculumDetail!L739:L743) &gt; 0), "x", "")</f>
        <v/>
      </c>
      <c r="M97" s="11" t="str">
        <f>IF((COUNTA(CurriculumDetail!M739:M743) &gt; 0), "x", "")</f>
        <v/>
      </c>
      <c r="N97" s="11" t="str">
        <f>IF((COUNTA(CurriculumDetail!N739:N743) &gt; 0), "x", "")</f>
        <v/>
      </c>
      <c r="O97" s="11" t="str">
        <f>IF((COUNTA(CurriculumDetail!O739:O743) &gt; 0), "x", "")</f>
        <v/>
      </c>
      <c r="P97" s="11" t="str">
        <f>IF((COUNTA(CurriculumDetail!P739:P743) &gt; 0), "x", "")</f>
        <v/>
      </c>
      <c r="Q97" s="11" t="str">
        <f>IF((COUNTA(CurriculumDetail!Q739:Q743) &gt; 0), "x", "")</f>
        <v/>
      </c>
      <c r="R97" s="11" t="str">
        <f>IF((COUNTA(CurriculumDetail!R739:R743) &gt; 0), "x", "")</f>
        <v/>
      </c>
      <c r="S97" s="11" t="str">
        <f>IF((COUNTA(CurriculumDetail!S739:S743) &gt; 0), "x", "")</f>
        <v/>
      </c>
      <c r="T97" s="11" t="str">
        <f>IF((COUNTA(CurriculumDetail!T739:T743) &gt; 0), "x", "")</f>
        <v/>
      </c>
      <c r="U97" s="11" t="str">
        <f>IF((COUNTA(CurriculumDetail!U739:U743) &gt; 0), "x", "")</f>
        <v/>
      </c>
      <c r="V97" s="11" t="str">
        <f>IF((COUNTA(CurriculumDetail!V739:V743) &gt; 0), "x", "")</f>
        <v/>
      </c>
      <c r="W97" s="11" t="str">
        <f>IF((COUNTA(CurriculumDetail!W739:W743) &gt; 0), "x", "")</f>
        <v/>
      </c>
      <c r="X97" s="11" t="str">
        <f>IF((COUNTA(CurriculumDetail!X739:X743) &gt; 0), "x", "")</f>
        <v/>
      </c>
      <c r="Y97" s="11" t="str">
        <f>IF((COUNTA(CurriculumDetail!Y739:Y743) &gt; 0), "x", "")</f>
        <v/>
      </c>
      <c r="Z97" s="11" t="str">
        <f>IF((COUNTA(CurriculumDetail!Z739:Z743) &gt; 0), "x", "")</f>
        <v/>
      </c>
      <c r="AA97" s="11" t="str">
        <f>IF((COUNTA(CurriculumDetail!AA739:AA743) &gt; 0), "x", "")</f>
        <v/>
      </c>
      <c r="AB97" s="11" t="str">
        <f>IF((COUNTA(CurriculumDetail!AB739:AB743) &gt; 0), "x", "")</f>
        <v/>
      </c>
      <c r="AC97" s="11" t="str">
        <f>IF((COUNTA(CurriculumDetail!AC739:AC743) &gt; 0), "x", "")</f>
        <v/>
      </c>
      <c r="AD97" s="11" t="str">
        <f>IF((COUNTA(CurriculumDetail!AD739:AD743) &gt; 0), "x", "")</f>
        <v/>
      </c>
      <c r="AE97" s="11" t="str">
        <f>IF((COUNTA(CurriculumDetail!AE739:AE743) &gt; 0), "x", "")</f>
        <v/>
      </c>
      <c r="AF97" s="11" t="str">
        <f>IF((COUNTA(CurriculumDetail!AF739:AF743) &gt; 0), "x", "")</f>
        <v/>
      </c>
      <c r="AG97" s="11" t="str">
        <f>IF((COUNTA(CurriculumDetail!AG739:AG743) &gt; 0), "x", "")</f>
        <v/>
      </c>
      <c r="AH97" s="11" t="str">
        <f>IF((COUNTA(CurriculumDetail!AH739:AH743) &gt; 0), "x", "")</f>
        <v/>
      </c>
      <c r="AI97" s="11" t="str">
        <f>IF((COUNTA(CurriculumDetail!AI739:AI743) &gt; 0), "x", "")</f>
        <v/>
      </c>
      <c r="AJ97" s="11" t="str">
        <f>IF((COUNTA(CurriculumDetail!AJ739:AJ743) &gt; 0), "x", "")</f>
        <v/>
      </c>
    </row>
    <row r="98" spans="1:36" x14ac:dyDescent="0.2">
      <c r="A98" t="s">
        <v>168</v>
      </c>
      <c r="B98" t="s">
        <v>3</v>
      </c>
      <c r="C98">
        <v>0</v>
      </c>
      <c r="D98">
        <v>1</v>
      </c>
      <c r="E98" t="b">
        <f>AND(OR(CurriculumDetail!F746&gt;0,CurriculumDetail!C746&lt;&gt;1),OR(CurriculumDetail!F747&gt;0,CurriculumDetail!C747&lt;&gt;1),OR(CurriculumDetail!F748&gt;0,CurriculumDetail!C748&lt;&gt;1),OR(CurriculumDetail!F749&gt;0,CurriculumDetail!C749&lt;&gt;1))</f>
        <v>1</v>
      </c>
      <c r="F98" t="b">
        <f>AND(OR(CurriculumDetail!F746&gt;0,CurriculumDetail!C746&lt;&gt;2),OR(CurriculumDetail!F747&gt;0,CurriculumDetail!C747&lt;&gt;2),OR(CurriculumDetail!F748&gt;0,CurriculumDetail!C748&lt;&gt;2),OR(CurriculumDetail!F749&gt;0,CurriculumDetail!C749&lt;&gt;2))</f>
        <v>0</v>
      </c>
      <c r="G98" t="str">
        <f>IF((COUNTA(CurriculumDetail!G745:G749) &gt; 0), "x", "")</f>
        <v/>
      </c>
      <c r="H98" s="11" t="str">
        <f>IF((COUNTA(CurriculumDetail!H745:H749) &gt; 0), "x", "")</f>
        <v/>
      </c>
      <c r="I98" s="11" t="str">
        <f>IF((COUNTA(CurriculumDetail!I745:I749) &gt; 0), "x", "")</f>
        <v/>
      </c>
      <c r="J98" s="11" t="str">
        <f>IF((COUNTA(CurriculumDetail!J745:J749) &gt; 0), "x", "")</f>
        <v/>
      </c>
      <c r="K98" s="11" t="str">
        <f>IF((COUNTA(CurriculumDetail!K745:K749) &gt; 0), "x", "")</f>
        <v/>
      </c>
      <c r="L98" s="11" t="str">
        <f>IF((COUNTA(CurriculumDetail!L745:L749) &gt; 0), "x", "")</f>
        <v/>
      </c>
      <c r="M98" s="11" t="str">
        <f>IF((COUNTA(CurriculumDetail!M745:M749) &gt; 0), "x", "")</f>
        <v/>
      </c>
      <c r="N98" s="11" t="str">
        <f>IF((COUNTA(CurriculumDetail!N745:N749) &gt; 0), "x", "")</f>
        <v/>
      </c>
      <c r="O98" s="11" t="str">
        <f>IF((COUNTA(CurriculumDetail!O745:O749) &gt; 0), "x", "")</f>
        <v/>
      </c>
      <c r="P98" s="11" t="str">
        <f>IF((COUNTA(CurriculumDetail!P745:P749) &gt; 0), "x", "")</f>
        <v/>
      </c>
      <c r="Q98" s="11" t="str">
        <f>IF((COUNTA(CurriculumDetail!Q745:Q749) &gt; 0), "x", "")</f>
        <v/>
      </c>
      <c r="R98" s="11" t="str">
        <f>IF((COUNTA(CurriculumDetail!R745:R749) &gt; 0), "x", "")</f>
        <v/>
      </c>
      <c r="S98" s="11" t="str">
        <f>IF((COUNTA(CurriculumDetail!S745:S749) &gt; 0), "x", "")</f>
        <v/>
      </c>
      <c r="T98" s="11" t="str">
        <f>IF((COUNTA(CurriculumDetail!T745:T749) &gt; 0), "x", "")</f>
        <v/>
      </c>
      <c r="U98" s="11" t="str">
        <f>IF((COUNTA(CurriculumDetail!U745:U749) &gt; 0), "x", "")</f>
        <v/>
      </c>
      <c r="V98" s="11" t="str">
        <f>IF((COUNTA(CurriculumDetail!V745:V749) &gt; 0), "x", "")</f>
        <v/>
      </c>
      <c r="W98" s="11" t="str">
        <f>IF((COUNTA(CurriculumDetail!W745:W749) &gt; 0), "x", "")</f>
        <v/>
      </c>
      <c r="X98" s="11" t="str">
        <f>IF((COUNTA(CurriculumDetail!X745:X749) &gt; 0), "x", "")</f>
        <v/>
      </c>
      <c r="Y98" s="11" t="str">
        <f>IF((COUNTA(CurriculumDetail!Y745:Y749) &gt; 0), "x", "")</f>
        <v/>
      </c>
      <c r="Z98" s="11" t="str">
        <f>IF((COUNTA(CurriculumDetail!Z745:Z749) &gt; 0), "x", "")</f>
        <v/>
      </c>
      <c r="AA98" s="11" t="str">
        <f>IF((COUNTA(CurriculumDetail!AA745:AA749) &gt; 0), "x", "")</f>
        <v/>
      </c>
      <c r="AB98" s="11" t="str">
        <f>IF((COUNTA(CurriculumDetail!AB745:AB749) &gt; 0), "x", "")</f>
        <v/>
      </c>
      <c r="AC98" s="11" t="str">
        <f>IF((COUNTA(CurriculumDetail!AC745:AC749) &gt; 0), "x", "")</f>
        <v/>
      </c>
      <c r="AD98" s="11" t="str">
        <f>IF((COUNTA(CurriculumDetail!AD745:AD749) &gt; 0), "x", "")</f>
        <v/>
      </c>
      <c r="AE98" s="11" t="str">
        <f>IF((COUNTA(CurriculumDetail!AE745:AE749) &gt; 0), "x", "")</f>
        <v/>
      </c>
      <c r="AF98" s="11" t="str">
        <f>IF((COUNTA(CurriculumDetail!AF745:AF749) &gt; 0), "x", "")</f>
        <v/>
      </c>
      <c r="AG98" s="11" t="str">
        <f>IF((COUNTA(CurriculumDetail!AG745:AG749) &gt; 0), "x", "")</f>
        <v/>
      </c>
      <c r="AH98" s="11" t="str">
        <f>IF((COUNTA(CurriculumDetail!AH745:AH749) &gt; 0), "x", "")</f>
        <v/>
      </c>
      <c r="AI98" s="11" t="str">
        <f>IF((COUNTA(CurriculumDetail!AI745:AI749) &gt; 0), "x", "")</f>
        <v/>
      </c>
      <c r="AJ98" s="11" t="str">
        <f>IF((COUNTA(CurriculumDetail!AJ745:AJ749) &gt; 0), "x", "")</f>
        <v/>
      </c>
    </row>
    <row r="99" spans="1:36" x14ac:dyDescent="0.2">
      <c r="A99" t="s">
        <v>168</v>
      </c>
      <c r="B99" t="s">
        <v>34</v>
      </c>
      <c r="C99">
        <v>0</v>
      </c>
      <c r="D99">
        <v>1</v>
      </c>
      <c r="E99" t="b">
        <f>AND(OR(CurriculumDetail!F752&gt;0,CurriculumDetail!C752&lt;&gt;1),OR(CurriculumDetail!F753&gt;0,CurriculumDetail!C753&lt;&gt;1))</f>
        <v>1</v>
      </c>
      <c r="F99" t="b">
        <f>AND(OR(CurriculumDetail!F752&gt;0,CurriculumDetail!C752&lt;&gt;2),OR(CurriculumDetail!F753&gt;0,CurriculumDetail!C753&lt;&gt;2))</f>
        <v>0</v>
      </c>
      <c r="G99" t="str">
        <f>IF((COUNTA(CurriculumDetail!G751:G753) &gt; 0), "x", "")</f>
        <v/>
      </c>
      <c r="H99" s="11" t="str">
        <f>IF((COUNTA(CurriculumDetail!H751:H753) &gt; 0), "x", "")</f>
        <v/>
      </c>
      <c r="I99" s="11" t="str">
        <f>IF((COUNTA(CurriculumDetail!I751:I753) &gt; 0), "x", "")</f>
        <v/>
      </c>
      <c r="J99" s="11" t="str">
        <f>IF((COUNTA(CurriculumDetail!J751:J753) &gt; 0), "x", "")</f>
        <v/>
      </c>
      <c r="K99" s="11" t="str">
        <f>IF((COUNTA(CurriculumDetail!K751:K753) &gt; 0), "x", "")</f>
        <v/>
      </c>
      <c r="L99" s="11" t="str">
        <f>IF((COUNTA(CurriculumDetail!L751:L753) &gt; 0), "x", "")</f>
        <v/>
      </c>
      <c r="M99" s="11" t="str">
        <f>IF((COUNTA(CurriculumDetail!M751:M753) &gt; 0), "x", "")</f>
        <v/>
      </c>
      <c r="N99" s="11" t="str">
        <f>IF((COUNTA(CurriculumDetail!N751:N753) &gt; 0), "x", "")</f>
        <v/>
      </c>
      <c r="O99" s="11" t="str">
        <f>IF((COUNTA(CurriculumDetail!O751:O753) &gt; 0), "x", "")</f>
        <v/>
      </c>
      <c r="P99" s="11" t="str">
        <f>IF((COUNTA(CurriculumDetail!P751:P753) &gt; 0), "x", "")</f>
        <v/>
      </c>
      <c r="Q99" s="11" t="str">
        <f>IF((COUNTA(CurriculumDetail!Q751:Q753) &gt; 0), "x", "")</f>
        <v/>
      </c>
      <c r="R99" s="11" t="str">
        <f>IF((COUNTA(CurriculumDetail!R751:R753) &gt; 0), "x", "")</f>
        <v/>
      </c>
      <c r="S99" s="11" t="str">
        <f>IF((COUNTA(CurriculumDetail!S751:S753) &gt; 0), "x", "")</f>
        <v/>
      </c>
      <c r="T99" s="11" t="str">
        <f>IF((COUNTA(CurriculumDetail!T751:T753) &gt; 0), "x", "")</f>
        <v/>
      </c>
      <c r="U99" s="11" t="str">
        <f>IF((COUNTA(CurriculumDetail!U751:U753) &gt; 0), "x", "")</f>
        <v/>
      </c>
      <c r="V99" s="11" t="str">
        <f>IF((COUNTA(CurriculumDetail!V751:V753) &gt; 0), "x", "")</f>
        <v/>
      </c>
      <c r="W99" s="11" t="str">
        <f>IF((COUNTA(CurriculumDetail!W751:W753) &gt; 0), "x", "")</f>
        <v/>
      </c>
      <c r="X99" s="11" t="str">
        <f>IF((COUNTA(CurriculumDetail!X751:X753) &gt; 0), "x", "")</f>
        <v/>
      </c>
      <c r="Y99" s="11" t="str">
        <f>IF((COUNTA(CurriculumDetail!Y751:Y753) &gt; 0), "x", "")</f>
        <v/>
      </c>
      <c r="Z99" s="11" t="str">
        <f>IF((COUNTA(CurriculumDetail!Z751:Z753) &gt; 0), "x", "")</f>
        <v/>
      </c>
      <c r="AA99" s="11" t="str">
        <f>IF((COUNTA(CurriculumDetail!AA751:AA753) &gt; 0), "x", "")</f>
        <v/>
      </c>
      <c r="AB99" s="11" t="str">
        <f>IF((COUNTA(CurriculumDetail!AB751:AB753) &gt; 0), "x", "")</f>
        <v/>
      </c>
      <c r="AC99" s="11" t="str">
        <f>IF((COUNTA(CurriculumDetail!AC751:AC753) &gt; 0), "x", "")</f>
        <v/>
      </c>
      <c r="AD99" s="11" t="str">
        <f>IF((COUNTA(CurriculumDetail!AD751:AD753) &gt; 0), "x", "")</f>
        <v/>
      </c>
      <c r="AE99" s="11" t="str">
        <f>IF((COUNTA(CurriculumDetail!AE751:AE753) &gt; 0), "x", "")</f>
        <v/>
      </c>
      <c r="AF99" s="11" t="str">
        <f>IF((COUNTA(CurriculumDetail!AF751:AF753) &gt; 0), "x", "")</f>
        <v/>
      </c>
      <c r="AG99" s="11" t="str">
        <f>IF((COUNTA(CurriculumDetail!AG751:AG753) &gt; 0), "x", "")</f>
        <v/>
      </c>
      <c r="AH99" s="11" t="str">
        <f>IF((COUNTA(CurriculumDetail!AH751:AH753) &gt; 0), "x", "")</f>
        <v/>
      </c>
      <c r="AI99" s="11" t="str">
        <f>IF((COUNTA(CurriculumDetail!AI751:AI753) &gt; 0), "x", "")</f>
        <v/>
      </c>
      <c r="AJ99" s="11" t="str">
        <f>IF((COUNTA(CurriculumDetail!AJ751:AJ753) &gt; 0), "x", "")</f>
        <v/>
      </c>
    </row>
    <row r="100" spans="1:36" x14ac:dyDescent="0.2">
      <c r="A100" t="s">
        <v>168</v>
      </c>
      <c r="B100" t="s">
        <v>391</v>
      </c>
      <c r="C100">
        <v>0</v>
      </c>
      <c r="D100">
        <v>0</v>
      </c>
      <c r="E100" t="b">
        <f>AND(OR(CurriculumDetail!F756&gt;0,CurriculumDetail!C756&lt;&gt;1),OR(CurriculumDetail!F757&gt;0,CurriculumDetail!C757&lt;&gt;1),OR(CurriculumDetail!F758&gt;0,CurriculumDetail!C758&lt;&gt;1),OR(CurriculumDetail!F759&gt;0,CurriculumDetail!C759&lt;&gt;1),OR(CurriculumDetail!F760&gt;0,CurriculumDetail!C760&lt;&gt;1))</f>
        <v>1</v>
      </c>
      <c r="F100" t="b">
        <f>AND(OR(CurriculumDetail!F756&gt;0,CurriculumDetail!C756&lt;&gt;2),OR(CurriculumDetail!F757&gt;0,CurriculumDetail!C757&lt;&gt;2),OR(CurriculumDetail!F758&gt;0,CurriculumDetail!C758&lt;&gt;2),OR(CurriculumDetail!F759&gt;0,CurriculumDetail!C759&lt;&gt;2),OR(CurriculumDetail!F760&gt;0,CurriculumDetail!C760&lt;&gt;2))</f>
        <v>1</v>
      </c>
      <c r="G100" t="str">
        <f>IF((COUNTA(CurriculumDetail!G755:G760) &gt; 0), "x", "")</f>
        <v/>
      </c>
      <c r="H100" s="11" t="str">
        <f>IF((COUNTA(CurriculumDetail!H755:H760) &gt; 0), "x", "")</f>
        <v/>
      </c>
      <c r="I100" s="11" t="str">
        <f>IF((COUNTA(CurriculumDetail!I755:I760) &gt; 0), "x", "")</f>
        <v/>
      </c>
      <c r="J100" s="11" t="str">
        <f>IF((COUNTA(CurriculumDetail!J755:J760) &gt; 0), "x", "")</f>
        <v/>
      </c>
      <c r="K100" s="11" t="str">
        <f>IF((COUNTA(CurriculumDetail!K755:K760) &gt; 0), "x", "")</f>
        <v/>
      </c>
      <c r="L100" s="11" t="str">
        <f>IF((COUNTA(CurriculumDetail!L755:L760) &gt; 0), "x", "")</f>
        <v/>
      </c>
      <c r="M100" s="11" t="str">
        <f>IF((COUNTA(CurriculumDetail!M755:M760) &gt; 0), "x", "")</f>
        <v/>
      </c>
      <c r="N100" s="11" t="str">
        <f>IF((COUNTA(CurriculumDetail!N755:N760) &gt; 0), "x", "")</f>
        <v/>
      </c>
      <c r="O100" s="11" t="str">
        <f>IF((COUNTA(CurriculumDetail!O755:O760) &gt; 0), "x", "")</f>
        <v/>
      </c>
      <c r="P100" s="11" t="str">
        <f>IF((COUNTA(CurriculumDetail!P755:P760) &gt; 0), "x", "")</f>
        <v/>
      </c>
      <c r="Q100" s="11" t="str">
        <f>IF((COUNTA(CurriculumDetail!Q755:Q760) &gt; 0), "x", "")</f>
        <v/>
      </c>
      <c r="R100" s="11" t="str">
        <f>IF((COUNTA(CurriculumDetail!R755:R760) &gt; 0), "x", "")</f>
        <v/>
      </c>
      <c r="S100" s="11" t="str">
        <f>IF((COUNTA(CurriculumDetail!S755:S760) &gt; 0), "x", "")</f>
        <v/>
      </c>
      <c r="T100" s="11" t="str">
        <f>IF((COUNTA(CurriculumDetail!T755:T760) &gt; 0), "x", "")</f>
        <v/>
      </c>
      <c r="U100" s="11" t="str">
        <f>IF((COUNTA(CurriculumDetail!U755:U760) &gt; 0), "x", "")</f>
        <v/>
      </c>
      <c r="V100" s="11" t="str">
        <f>IF((COUNTA(CurriculumDetail!V755:V760) &gt; 0), "x", "")</f>
        <v/>
      </c>
      <c r="W100" s="11" t="str">
        <f>IF((COUNTA(CurriculumDetail!W755:W760) &gt; 0), "x", "")</f>
        <v/>
      </c>
      <c r="X100" s="11" t="str">
        <f>IF((COUNTA(CurriculumDetail!X755:X760) &gt; 0), "x", "")</f>
        <v/>
      </c>
      <c r="Y100" s="11" t="str">
        <f>IF((COUNTA(CurriculumDetail!Y755:Y760) &gt; 0), "x", "")</f>
        <v/>
      </c>
      <c r="Z100" s="11" t="str">
        <f>IF((COUNTA(CurriculumDetail!Z755:Z760) &gt; 0), "x", "")</f>
        <v/>
      </c>
      <c r="AA100" s="11" t="str">
        <f>IF((COUNTA(CurriculumDetail!AA755:AA760) &gt; 0), "x", "")</f>
        <v/>
      </c>
      <c r="AB100" s="11" t="str">
        <f>IF((COUNTA(CurriculumDetail!AB755:AB760) &gt; 0), "x", "")</f>
        <v/>
      </c>
      <c r="AC100" s="11" t="str">
        <f>IF((COUNTA(CurriculumDetail!AC755:AC760) &gt; 0), "x", "")</f>
        <v/>
      </c>
      <c r="AD100" s="11" t="str">
        <f>IF((COUNTA(CurriculumDetail!AD755:AD760) &gt; 0), "x", "")</f>
        <v/>
      </c>
      <c r="AE100" s="11" t="str">
        <f>IF((COUNTA(CurriculumDetail!AE755:AE760) &gt; 0), "x", "")</f>
        <v/>
      </c>
      <c r="AF100" s="11" t="str">
        <f>IF((COUNTA(CurriculumDetail!AF755:AF760) &gt; 0), "x", "")</f>
        <v/>
      </c>
      <c r="AG100" s="11" t="str">
        <f>IF((COUNTA(CurriculumDetail!AG755:AG760) &gt; 0), "x", "")</f>
        <v/>
      </c>
      <c r="AH100" s="11" t="str">
        <f>IF((COUNTA(CurriculumDetail!AH755:AH760) &gt; 0), "x", "")</f>
        <v/>
      </c>
      <c r="AI100" s="11" t="str">
        <f>IF((COUNTA(CurriculumDetail!AI755:AI760) &gt; 0), "x", "")</f>
        <v/>
      </c>
      <c r="AJ100" s="11" t="str">
        <f>IF((COUNTA(CurriculumDetail!AJ755:AJ760) &gt; 0), "x", "")</f>
        <v/>
      </c>
    </row>
    <row r="101" spans="1:36" x14ac:dyDescent="0.2">
      <c r="H101" s="11"/>
      <c r="I101" s="11"/>
      <c r="J101" s="11"/>
      <c r="K101" s="11"/>
      <c r="L101" s="11"/>
      <c r="M101" s="11"/>
      <c r="N101" s="11"/>
      <c r="O101" s="11"/>
      <c r="P101" s="11"/>
      <c r="Q101" s="11"/>
      <c r="R101" s="11"/>
      <c r="S101" s="11"/>
      <c r="T101" s="11"/>
      <c r="U101" s="11"/>
      <c r="V101" s="11"/>
      <c r="W101" s="11"/>
      <c r="X101" s="11"/>
      <c r="Y101" s="11"/>
      <c r="Z101" s="11"/>
      <c r="AA101" s="11"/>
      <c r="AB101" s="11"/>
      <c r="AC101" s="11"/>
      <c r="AD101" s="11"/>
      <c r="AE101" s="11"/>
      <c r="AF101" s="11"/>
      <c r="AG101" s="11"/>
      <c r="AH101" s="11"/>
      <c r="AI101" s="11"/>
      <c r="AJ101" s="11"/>
    </row>
    <row r="102" spans="1:36" x14ac:dyDescent="0.2">
      <c r="A102" t="s">
        <v>170</v>
      </c>
      <c r="B102" t="s">
        <v>8</v>
      </c>
      <c r="C102">
        <v>2</v>
      </c>
      <c r="D102">
        <v>0</v>
      </c>
      <c r="E102" t="b">
        <f>AND(OR(CurriculumDetail!F763&gt;0,CurriculumDetail!C763&lt;&gt;1),OR(CurriculumDetail!F764&gt;0,CurriculumDetail!C764&lt;&gt;1),OR(CurriculumDetail!F765&gt;0,CurriculumDetail!C765&lt;&gt;1),OR(CurriculumDetail!F766&gt;0,CurriculumDetail!C766&lt;&gt;1),OR(CurriculumDetail!F767&gt;0,CurriculumDetail!C767&lt;&gt;1))</f>
        <v>0</v>
      </c>
      <c r="F102" t="b">
        <f>AND(OR(CurriculumDetail!F763&gt;0,CurriculumDetail!C763&lt;&gt;2),OR(CurriculumDetail!F764&gt;0,CurriculumDetail!C764&lt;&gt;2),OR(CurriculumDetail!F765&gt;0,CurriculumDetail!C765&lt;&gt;2),OR(CurriculumDetail!F766&gt;0,CurriculumDetail!C766&lt;&gt;2),OR(CurriculumDetail!F767&gt;0,CurriculumDetail!C767&lt;&gt;2))</f>
        <v>1</v>
      </c>
      <c r="G102" t="str">
        <f>IF((COUNTA(CurriculumDetail!G762:G767) &gt; 0), "x", "")</f>
        <v/>
      </c>
      <c r="H102" s="11" t="str">
        <f>IF((COUNTA(CurriculumDetail!H762:H767) &gt; 0), "x", "")</f>
        <v/>
      </c>
      <c r="I102" s="11" t="str">
        <f>IF((COUNTA(CurriculumDetail!I762:I767) &gt; 0), "x", "")</f>
        <v/>
      </c>
      <c r="J102" s="11" t="str">
        <f>IF((COUNTA(CurriculumDetail!J762:J767) &gt; 0), "x", "")</f>
        <v/>
      </c>
      <c r="K102" s="11" t="str">
        <f>IF((COUNTA(CurriculumDetail!K762:K767) &gt; 0), "x", "")</f>
        <v/>
      </c>
      <c r="L102" s="11" t="str">
        <f>IF((COUNTA(CurriculumDetail!L762:L767) &gt; 0), "x", "")</f>
        <v/>
      </c>
      <c r="M102" s="11" t="str">
        <f>IF((COUNTA(CurriculumDetail!M762:M767) &gt; 0), "x", "")</f>
        <v/>
      </c>
      <c r="N102" s="11" t="str">
        <f>IF((COUNTA(CurriculumDetail!N762:N767) &gt; 0), "x", "")</f>
        <v/>
      </c>
      <c r="O102" s="11" t="str">
        <f>IF((COUNTA(CurriculumDetail!O762:O767) &gt; 0), "x", "")</f>
        <v/>
      </c>
      <c r="P102" s="11" t="str">
        <f>IF((COUNTA(CurriculumDetail!P762:P767) &gt; 0), "x", "")</f>
        <v/>
      </c>
      <c r="Q102" s="11" t="str">
        <f>IF((COUNTA(CurriculumDetail!Q762:Q767) &gt; 0), "x", "")</f>
        <v/>
      </c>
      <c r="R102" s="11" t="str">
        <f>IF((COUNTA(CurriculumDetail!R762:R767) &gt; 0), "x", "")</f>
        <v/>
      </c>
      <c r="S102" s="11" t="str">
        <f>IF((COUNTA(CurriculumDetail!S762:S767) &gt; 0), "x", "")</f>
        <v/>
      </c>
      <c r="T102" s="11" t="str">
        <f>IF((COUNTA(CurriculumDetail!T762:T767) &gt; 0), "x", "")</f>
        <v/>
      </c>
      <c r="U102" s="11" t="str">
        <f>IF((COUNTA(CurriculumDetail!U762:U767) &gt; 0), "x", "")</f>
        <v/>
      </c>
      <c r="V102" s="11" t="str">
        <f>IF((COUNTA(CurriculumDetail!V762:V767) &gt; 0), "x", "")</f>
        <v/>
      </c>
      <c r="W102" s="11" t="str">
        <f>IF((COUNTA(CurriculumDetail!W762:W767) &gt; 0), "x", "")</f>
        <v/>
      </c>
      <c r="X102" s="11" t="str">
        <f>IF((COUNTA(CurriculumDetail!X762:X767) &gt; 0), "x", "")</f>
        <v/>
      </c>
      <c r="Y102" s="11" t="str">
        <f>IF((COUNTA(CurriculumDetail!Y762:Y767) &gt; 0), "x", "")</f>
        <v/>
      </c>
      <c r="Z102" s="11" t="str">
        <f>IF((COUNTA(CurriculumDetail!Z762:Z767) &gt; 0), "x", "")</f>
        <v/>
      </c>
      <c r="AA102" s="11" t="str">
        <f>IF((COUNTA(CurriculumDetail!AA762:AA767) &gt; 0), "x", "")</f>
        <v/>
      </c>
      <c r="AB102" s="11" t="str">
        <f>IF((COUNTA(CurriculumDetail!AB762:AB767) &gt; 0), "x", "")</f>
        <v/>
      </c>
      <c r="AC102" s="11" t="str">
        <f>IF((COUNTA(CurriculumDetail!AC762:AC767) &gt; 0), "x", "")</f>
        <v/>
      </c>
      <c r="AD102" s="11" t="str">
        <f>IF((COUNTA(CurriculumDetail!AD762:AD767) &gt; 0), "x", "")</f>
        <v/>
      </c>
      <c r="AE102" s="11" t="str">
        <f>IF((COUNTA(CurriculumDetail!AE762:AE767) &gt; 0), "x", "")</f>
        <v/>
      </c>
      <c r="AF102" s="11" t="str">
        <f>IF((COUNTA(CurriculumDetail!AF762:AF767) &gt; 0), "x", "")</f>
        <v/>
      </c>
      <c r="AG102" s="11" t="str">
        <f>IF((COUNTA(CurriculumDetail!AG762:AG767) &gt; 0), "x", "")</f>
        <v/>
      </c>
      <c r="AH102" s="11" t="str">
        <f>IF((COUNTA(CurriculumDetail!AH762:AH767) &gt; 0), "x", "")</f>
        <v/>
      </c>
      <c r="AI102" s="11" t="str">
        <f>IF((COUNTA(CurriculumDetail!AI762:AI767) &gt; 0), "x", "")</f>
        <v/>
      </c>
      <c r="AJ102" s="11" t="str">
        <f>IF((COUNTA(CurriculumDetail!AJ762:AJ767) &gt; 0), "x", "")</f>
        <v/>
      </c>
    </row>
    <row r="103" spans="1:36" x14ac:dyDescent="0.2">
      <c r="A103" t="s">
        <v>170</v>
      </c>
      <c r="B103" t="s">
        <v>0</v>
      </c>
      <c r="C103">
        <v>2</v>
      </c>
      <c r="D103">
        <v>0</v>
      </c>
      <c r="E103" t="b">
        <f>AND(OR(CurriculumDetail!F770&gt;0,CurriculumDetail!C770&lt;&gt;1),OR(CurriculumDetail!F771&gt;0,CurriculumDetail!C771&lt;&gt;1),OR(CurriculumDetail!F772&gt;0,CurriculumDetail!C772&lt;&gt;1),OR(CurriculumDetail!F773&gt;0,CurriculumDetail!C773&lt;&gt;1),OR(CurriculumDetail!F774&gt;0,CurriculumDetail!C774&lt;&gt;1),OR(CurriculumDetail!F775&gt;0,CurriculumDetail!C775&lt;&gt;1),OR(CurriculumDetail!F776&gt;0,CurriculumDetail!C776&lt;&gt;1))</f>
        <v>0</v>
      </c>
      <c r="F103" t="b">
        <f>AND(OR(CurriculumDetail!F770&gt;0,CurriculumDetail!C770&lt;&gt;2),OR(CurriculumDetail!F771&gt;0,CurriculumDetail!C771&lt;&gt;2),OR(CurriculumDetail!F772&gt;0,CurriculumDetail!C772&lt;&gt;2),OR(CurriculumDetail!F773&gt;0,CurriculumDetail!C773&lt;&gt;2),OR(CurriculumDetail!F774&gt;0,CurriculumDetail!C774&lt;&gt;2),OR(CurriculumDetail!F775&gt;0,CurriculumDetail!C775&lt;&gt;2),OR(CurriculumDetail!F776&gt;0,CurriculumDetail!C776&lt;&gt;2))</f>
        <v>1</v>
      </c>
      <c r="G103" t="str">
        <f>IF((COUNTA(CurriculumDetail!G769:G776) &gt; 0), "x", "")</f>
        <v/>
      </c>
      <c r="H103" s="11" t="str">
        <f>IF((COUNTA(CurriculumDetail!H769:H776) &gt; 0), "x", "")</f>
        <v/>
      </c>
      <c r="I103" s="11" t="str">
        <f>IF((COUNTA(CurriculumDetail!I769:I776) &gt; 0), "x", "")</f>
        <v/>
      </c>
      <c r="J103" s="11" t="str">
        <f>IF((COUNTA(CurriculumDetail!J769:J776) &gt; 0), "x", "")</f>
        <v/>
      </c>
      <c r="K103" s="11" t="str">
        <f>IF((COUNTA(CurriculumDetail!K769:K776) &gt; 0), "x", "")</f>
        <v/>
      </c>
      <c r="L103" s="11" t="str">
        <f>IF((COUNTA(CurriculumDetail!L769:L776) &gt; 0), "x", "")</f>
        <v/>
      </c>
      <c r="M103" s="11" t="str">
        <f>IF((COUNTA(CurriculumDetail!M769:M776) &gt; 0), "x", "")</f>
        <v/>
      </c>
      <c r="N103" s="11" t="str">
        <f>IF((COUNTA(CurriculumDetail!N769:N776) &gt; 0), "x", "")</f>
        <v/>
      </c>
      <c r="O103" s="11" t="str">
        <f>IF((COUNTA(CurriculumDetail!O769:O776) &gt; 0), "x", "")</f>
        <v/>
      </c>
      <c r="P103" s="11" t="str">
        <f>IF((COUNTA(CurriculumDetail!P769:P776) &gt; 0), "x", "")</f>
        <v/>
      </c>
      <c r="Q103" s="11" t="str">
        <f>IF((COUNTA(CurriculumDetail!Q769:Q776) &gt; 0), "x", "")</f>
        <v/>
      </c>
      <c r="R103" s="11" t="str">
        <f>IF((COUNTA(CurriculumDetail!R769:R776) &gt; 0), "x", "")</f>
        <v/>
      </c>
      <c r="S103" s="11" t="str">
        <f>IF((COUNTA(CurriculumDetail!S769:S776) &gt; 0), "x", "")</f>
        <v/>
      </c>
      <c r="T103" s="11" t="str">
        <f>IF((COUNTA(CurriculumDetail!T769:T776) &gt; 0), "x", "")</f>
        <v/>
      </c>
      <c r="U103" s="11" t="str">
        <f>IF((COUNTA(CurriculumDetail!U769:U776) &gt; 0), "x", "")</f>
        <v/>
      </c>
      <c r="V103" s="11" t="str">
        <f>IF((COUNTA(CurriculumDetail!V769:V776) &gt; 0), "x", "")</f>
        <v/>
      </c>
      <c r="W103" s="11" t="str">
        <f>IF((COUNTA(CurriculumDetail!W769:W776) &gt; 0), "x", "")</f>
        <v/>
      </c>
      <c r="X103" s="11" t="str">
        <f>IF((COUNTA(CurriculumDetail!X769:X776) &gt; 0), "x", "")</f>
        <v/>
      </c>
      <c r="Y103" s="11" t="str">
        <f>IF((COUNTA(CurriculumDetail!Y769:Y776) &gt; 0), "x", "")</f>
        <v/>
      </c>
      <c r="Z103" s="11" t="str">
        <f>IF((COUNTA(CurriculumDetail!Z769:Z776) &gt; 0), "x", "")</f>
        <v/>
      </c>
      <c r="AA103" s="11" t="str">
        <f>IF((COUNTA(CurriculumDetail!AA769:AA776) &gt; 0), "x", "")</f>
        <v/>
      </c>
      <c r="AB103" s="11" t="str">
        <f>IF((COUNTA(CurriculumDetail!AB769:AB776) &gt; 0), "x", "")</f>
        <v/>
      </c>
      <c r="AC103" s="11" t="str">
        <f>IF((COUNTA(CurriculumDetail!AC769:AC776) &gt; 0), "x", "")</f>
        <v/>
      </c>
      <c r="AD103" s="11" t="str">
        <f>IF((COUNTA(CurriculumDetail!AD769:AD776) &gt; 0), "x", "")</f>
        <v/>
      </c>
      <c r="AE103" s="11" t="str">
        <f>IF((COUNTA(CurriculumDetail!AE769:AE776) &gt; 0), "x", "")</f>
        <v/>
      </c>
      <c r="AF103" s="11" t="str">
        <f>IF((COUNTA(CurriculumDetail!AF769:AF776) &gt; 0), "x", "")</f>
        <v/>
      </c>
      <c r="AG103" s="11" t="str">
        <f>IF((COUNTA(CurriculumDetail!AG769:AG776) &gt; 0), "x", "")</f>
        <v/>
      </c>
      <c r="AH103" s="11" t="str">
        <f>IF((COUNTA(CurriculumDetail!AH769:AH776) &gt; 0), "x", "")</f>
        <v/>
      </c>
      <c r="AI103" s="11" t="str">
        <f>IF((COUNTA(CurriculumDetail!AI769:AI776) &gt; 0), "x", "")</f>
        <v/>
      </c>
      <c r="AJ103" s="11" t="str">
        <f>IF((COUNTA(CurriculumDetail!AJ769:AJ776) &gt; 0), "x", "")</f>
        <v/>
      </c>
    </row>
    <row r="104" spans="1:36" x14ac:dyDescent="0.2">
      <c r="A104" t="s">
        <v>170</v>
      </c>
      <c r="B104" t="s">
        <v>259</v>
      </c>
      <c r="C104">
        <v>0</v>
      </c>
      <c r="D104">
        <v>3</v>
      </c>
      <c r="E104" t="b">
        <f>AND(OR(CurriculumDetail!F779&gt;0,CurriculumDetail!C779&lt;&gt;1),OR(CurriculumDetail!F780&gt;0,CurriculumDetail!C780&lt;&gt;1),OR(CurriculumDetail!F781&gt;0,CurriculumDetail!C781&lt;&gt;1),OR(CurriculumDetail!F782&gt;0,CurriculumDetail!C782&lt;&gt;1),OR(CurriculumDetail!F783&gt;0,CurriculumDetail!C783&lt;&gt;1),OR(CurriculumDetail!F784&gt;0,CurriculumDetail!C784&lt;&gt;1),OR(CurriculumDetail!F785&gt;0,CurriculumDetail!C785&lt;&gt;1))</f>
        <v>1</v>
      </c>
      <c r="F104" t="b">
        <f>AND(OR(CurriculumDetail!F779&gt;0,CurriculumDetail!C779&lt;&gt;2),OR(CurriculumDetail!F780&gt;0,CurriculumDetail!C780&lt;&gt;2),OR(CurriculumDetail!F781&gt;0,CurriculumDetail!C781&lt;&gt;2),OR(CurriculumDetail!F782&gt;0,CurriculumDetail!C782&lt;&gt;2),OR(CurriculumDetail!F783&gt;0,CurriculumDetail!C783&lt;&gt;2),OR(CurriculumDetail!F784&gt;0,CurriculumDetail!C784&lt;&gt;2),OR(CurriculumDetail!F785&gt;0,CurriculumDetail!C785&lt;&gt;2))</f>
        <v>0</v>
      </c>
      <c r="G104" t="str">
        <f>IF((COUNTA(CurriculumDetail!G778:G785) &gt; 0), "x", "")</f>
        <v/>
      </c>
      <c r="H104" s="11" t="str">
        <f>IF((COUNTA(CurriculumDetail!H778:H785) &gt; 0), "x", "")</f>
        <v/>
      </c>
      <c r="I104" s="11" t="str">
        <f>IF((COUNTA(CurriculumDetail!I778:I785) &gt; 0), "x", "")</f>
        <v/>
      </c>
      <c r="J104" s="11" t="str">
        <f>IF((COUNTA(CurriculumDetail!J778:J785) &gt; 0), "x", "")</f>
        <v/>
      </c>
      <c r="K104" s="11" t="str">
        <f>IF((COUNTA(CurriculumDetail!K778:K785) &gt; 0), "x", "")</f>
        <v/>
      </c>
      <c r="L104" s="11" t="str">
        <f>IF((COUNTA(CurriculumDetail!L778:L785) &gt; 0), "x", "")</f>
        <v/>
      </c>
      <c r="M104" s="11" t="str">
        <f>IF((COUNTA(CurriculumDetail!M778:M785) &gt; 0), "x", "")</f>
        <v/>
      </c>
      <c r="N104" s="11" t="str">
        <f>IF((COUNTA(CurriculumDetail!N778:N785) &gt; 0), "x", "")</f>
        <v/>
      </c>
      <c r="O104" s="11" t="str">
        <f>IF((COUNTA(CurriculumDetail!O778:O785) &gt; 0), "x", "")</f>
        <v/>
      </c>
      <c r="P104" s="11" t="str">
        <f>IF((COUNTA(CurriculumDetail!P778:P785) &gt; 0), "x", "")</f>
        <v/>
      </c>
      <c r="Q104" s="11" t="str">
        <f>IF((COUNTA(CurriculumDetail!Q778:Q785) &gt; 0), "x", "")</f>
        <v/>
      </c>
      <c r="R104" s="11" t="str">
        <f>IF((COUNTA(CurriculumDetail!R778:R785) &gt; 0), "x", "")</f>
        <v/>
      </c>
      <c r="S104" s="11" t="str">
        <f>IF((COUNTA(CurriculumDetail!S778:S785) &gt; 0), "x", "")</f>
        <v/>
      </c>
      <c r="T104" s="11" t="str">
        <f>IF((COUNTA(CurriculumDetail!T778:T785) &gt; 0), "x", "")</f>
        <v/>
      </c>
      <c r="U104" s="11" t="str">
        <f>IF((COUNTA(CurriculumDetail!U778:U785) &gt; 0), "x", "")</f>
        <v/>
      </c>
      <c r="V104" s="11" t="str">
        <f>IF((COUNTA(CurriculumDetail!V778:V785) &gt; 0), "x", "")</f>
        <v/>
      </c>
      <c r="W104" s="11" t="str">
        <f>IF((COUNTA(CurriculumDetail!W778:W785) &gt; 0), "x", "")</f>
        <v/>
      </c>
      <c r="X104" s="11" t="str">
        <f>IF((COUNTA(CurriculumDetail!X778:X785) &gt; 0), "x", "")</f>
        <v/>
      </c>
      <c r="Y104" s="11" t="str">
        <f>IF((COUNTA(CurriculumDetail!Y778:Y785) &gt; 0), "x", "")</f>
        <v/>
      </c>
      <c r="Z104" s="11" t="str">
        <f>IF((COUNTA(CurriculumDetail!Z778:Z785) &gt; 0), "x", "")</f>
        <v/>
      </c>
      <c r="AA104" s="11" t="str">
        <f>IF((COUNTA(CurriculumDetail!AA778:AA785) &gt; 0), "x", "")</f>
        <v/>
      </c>
      <c r="AB104" s="11" t="str">
        <f>IF((COUNTA(CurriculumDetail!AB778:AB785) &gt; 0), "x", "")</f>
        <v/>
      </c>
      <c r="AC104" s="11" t="str">
        <f>IF((COUNTA(CurriculumDetail!AC778:AC785) &gt; 0), "x", "")</f>
        <v/>
      </c>
      <c r="AD104" s="11" t="str">
        <f>IF((COUNTA(CurriculumDetail!AD778:AD785) &gt; 0), "x", "")</f>
        <v/>
      </c>
      <c r="AE104" s="11" t="str">
        <f>IF((COUNTA(CurriculumDetail!AE778:AE785) &gt; 0), "x", "")</f>
        <v/>
      </c>
      <c r="AF104" s="11" t="str">
        <f>IF((COUNTA(CurriculumDetail!AF778:AF785) &gt; 0), "x", "")</f>
        <v/>
      </c>
      <c r="AG104" s="11" t="str">
        <f>IF((COUNTA(CurriculumDetail!AG778:AG785) &gt; 0), "x", "")</f>
        <v/>
      </c>
      <c r="AH104" s="11" t="str">
        <f>IF((COUNTA(CurriculumDetail!AH778:AH785) &gt; 0), "x", "")</f>
        <v/>
      </c>
      <c r="AI104" s="11" t="str">
        <f>IF((COUNTA(CurriculumDetail!AI778:AI785) &gt; 0), "x", "")</f>
        <v/>
      </c>
      <c r="AJ104" s="11" t="str">
        <f>IF((COUNTA(CurriculumDetail!AJ778:AJ785) &gt; 0), "x", "")</f>
        <v/>
      </c>
    </row>
    <row r="105" spans="1:36" x14ac:dyDescent="0.2">
      <c r="A105" t="s">
        <v>170</v>
      </c>
      <c r="B105" t="s">
        <v>205</v>
      </c>
      <c r="C105">
        <v>0</v>
      </c>
      <c r="D105">
        <v>3</v>
      </c>
      <c r="E105" t="b">
        <f>AND(OR(CurriculumDetail!F788&gt;0,CurriculumDetail!C788&lt;&gt;1),OR(CurriculumDetail!F789&gt;0,CurriculumDetail!C789&lt;&gt;1),OR(CurriculumDetail!F790&gt;0,CurriculumDetail!C790&lt;&gt;1),OR(CurriculumDetail!F791&gt;0,CurriculumDetail!C791&lt;&gt;1),OR(CurriculumDetail!F792&gt;0,CurriculumDetail!C792&lt;&gt;1),OR(CurriculumDetail!F793&gt;0,CurriculumDetail!C793&lt;&gt;1),OR(CurriculumDetail!F794&gt;0,CurriculumDetail!C794&lt;&gt;1))</f>
        <v>1</v>
      </c>
      <c r="F105" t="b">
        <f>AND(OR(CurriculumDetail!F788&gt;0,CurriculumDetail!C788&lt;&gt;2),OR(CurriculumDetail!F789&gt;0,CurriculumDetail!C789&lt;&gt;2),OR(CurriculumDetail!F790&gt;0,CurriculumDetail!C790&lt;&gt;2),OR(CurriculumDetail!F791&gt;0,CurriculumDetail!C791&lt;&gt;2),OR(CurriculumDetail!F792&gt;0,CurriculumDetail!C792&lt;&gt;2),OR(CurriculumDetail!F793&gt;0,CurriculumDetail!C793&lt;&gt;2),OR(CurriculumDetail!F794&gt;0,CurriculumDetail!C794&lt;&gt;2))</f>
        <v>0</v>
      </c>
      <c r="G105" t="str">
        <f>IF((COUNTA(CurriculumDetail!G787:G794) &gt; 0), "x", "")</f>
        <v/>
      </c>
      <c r="H105" s="11" t="str">
        <f>IF((COUNTA(CurriculumDetail!H787:H794) &gt; 0), "x", "")</f>
        <v/>
      </c>
      <c r="I105" s="11" t="str">
        <f>IF((COUNTA(CurriculumDetail!I787:I794) &gt; 0), "x", "")</f>
        <v/>
      </c>
      <c r="J105" s="11" t="str">
        <f>IF((COUNTA(CurriculumDetail!J787:J794) &gt; 0), "x", "")</f>
        <v/>
      </c>
      <c r="K105" s="11" t="str">
        <f>IF((COUNTA(CurriculumDetail!K787:K794) &gt; 0), "x", "")</f>
        <v/>
      </c>
      <c r="L105" s="11" t="str">
        <f>IF((COUNTA(CurriculumDetail!L787:L794) &gt; 0), "x", "")</f>
        <v/>
      </c>
      <c r="M105" s="11" t="str">
        <f>IF((COUNTA(CurriculumDetail!M787:M794) &gt; 0), "x", "")</f>
        <v/>
      </c>
      <c r="N105" s="11" t="str">
        <f>IF((COUNTA(CurriculumDetail!N787:N794) &gt; 0), "x", "")</f>
        <v/>
      </c>
      <c r="O105" s="11" t="str">
        <f>IF((COUNTA(CurriculumDetail!O787:O794) &gt; 0), "x", "")</f>
        <v/>
      </c>
      <c r="P105" s="11" t="str">
        <f>IF((COUNTA(CurriculumDetail!P787:P794) &gt; 0), "x", "")</f>
        <v/>
      </c>
      <c r="Q105" s="11" t="str">
        <f>IF((COUNTA(CurriculumDetail!Q787:Q794) &gt; 0), "x", "")</f>
        <v/>
      </c>
      <c r="R105" s="11" t="str">
        <f>IF((COUNTA(CurriculumDetail!R787:R794) &gt; 0), "x", "")</f>
        <v/>
      </c>
      <c r="S105" s="11" t="str">
        <f>IF((COUNTA(CurriculumDetail!S787:S794) &gt; 0), "x", "")</f>
        <v/>
      </c>
      <c r="T105" s="11" t="str">
        <f>IF((COUNTA(CurriculumDetail!T787:T794) &gt; 0), "x", "")</f>
        <v/>
      </c>
      <c r="U105" s="11" t="str">
        <f>IF((COUNTA(CurriculumDetail!U787:U794) &gt; 0), "x", "")</f>
        <v/>
      </c>
      <c r="V105" s="11" t="str">
        <f>IF((COUNTA(CurriculumDetail!V787:V794) &gt; 0), "x", "")</f>
        <v/>
      </c>
      <c r="W105" s="11" t="str">
        <f>IF((COUNTA(CurriculumDetail!W787:W794) &gt; 0), "x", "")</f>
        <v/>
      </c>
      <c r="X105" s="11" t="str">
        <f>IF((COUNTA(CurriculumDetail!X787:X794) &gt; 0), "x", "")</f>
        <v/>
      </c>
      <c r="Y105" s="11" t="str">
        <f>IF((COUNTA(CurriculumDetail!Y787:Y794) &gt; 0), "x", "")</f>
        <v/>
      </c>
      <c r="Z105" s="11" t="str">
        <f>IF((COUNTA(CurriculumDetail!Z787:Z794) &gt; 0), "x", "")</f>
        <v/>
      </c>
      <c r="AA105" s="11" t="str">
        <f>IF((COUNTA(CurriculumDetail!AA787:AA794) &gt; 0), "x", "")</f>
        <v/>
      </c>
      <c r="AB105" s="11" t="str">
        <f>IF((COUNTA(CurriculumDetail!AB787:AB794) &gt; 0), "x", "")</f>
        <v/>
      </c>
      <c r="AC105" s="11" t="str">
        <f>IF((COUNTA(CurriculumDetail!AC787:AC794) &gt; 0), "x", "")</f>
        <v/>
      </c>
      <c r="AD105" s="11" t="str">
        <f>IF((COUNTA(CurriculumDetail!AD787:AD794) &gt; 0), "x", "")</f>
        <v/>
      </c>
      <c r="AE105" s="11" t="str">
        <f>IF((COUNTA(CurriculumDetail!AE787:AE794) &gt; 0), "x", "")</f>
        <v/>
      </c>
      <c r="AF105" s="11" t="str">
        <f>IF((COUNTA(CurriculumDetail!AF787:AF794) &gt; 0), "x", "")</f>
        <v/>
      </c>
      <c r="AG105" s="11" t="str">
        <f>IF((COUNTA(CurriculumDetail!AG787:AG794) &gt; 0), "x", "")</f>
        <v/>
      </c>
      <c r="AH105" s="11" t="str">
        <f>IF((COUNTA(CurriculumDetail!AH787:AH794) &gt; 0), "x", "")</f>
        <v/>
      </c>
      <c r="AI105" s="11" t="str">
        <f>IF((COUNTA(CurriculumDetail!AI787:AI794) &gt; 0), "x", "")</f>
        <v/>
      </c>
      <c r="AJ105" s="11" t="str">
        <f>IF((COUNTA(CurriculumDetail!AJ787:AJ794) &gt; 0), "x", "")</f>
        <v/>
      </c>
    </row>
    <row r="106" spans="1:36" x14ac:dyDescent="0.2">
      <c r="A106" t="s">
        <v>170</v>
      </c>
      <c r="B106" t="s">
        <v>73</v>
      </c>
      <c r="C106">
        <v>0</v>
      </c>
      <c r="D106">
        <v>3</v>
      </c>
      <c r="E106" t="b">
        <f>AND(OR(CurriculumDetail!F797&gt;0,CurriculumDetail!C797&lt;&gt;1),OR(CurriculumDetail!F798&gt;0,CurriculumDetail!C798&lt;&gt;1),OR(CurriculumDetail!F799&gt;0,CurriculumDetail!C799&lt;&gt;1),OR(CurriculumDetail!F800&gt;0,CurriculumDetail!C800&lt;&gt;1),OR(CurriculumDetail!F801&gt;0,CurriculumDetail!C801&lt;&gt;1),OR(CurriculumDetail!F802&gt;0,CurriculumDetail!C802&lt;&gt;1))</f>
        <v>1</v>
      </c>
      <c r="F106" t="b">
        <f>AND(OR(CurriculumDetail!F797&gt;0,CurriculumDetail!C797&lt;&gt;2),OR(CurriculumDetail!F798&gt;0,CurriculumDetail!C798&lt;&gt;2),OR(CurriculumDetail!F799&gt;0,CurriculumDetail!C799&lt;&gt;2),OR(CurriculumDetail!F800&gt;0,CurriculumDetail!C800&lt;&gt;2),OR(CurriculumDetail!F801&gt;0,CurriculumDetail!C801&lt;&gt;2),OR(CurriculumDetail!F802&gt;0,CurriculumDetail!C802&lt;&gt;2))</f>
        <v>0</v>
      </c>
      <c r="G106" t="str">
        <f>IF((COUNTA(CurriculumDetail!G796:G802) &gt; 0), "x", "")</f>
        <v/>
      </c>
      <c r="H106" s="11" t="str">
        <f>IF((COUNTA(CurriculumDetail!H796:H802) &gt; 0), "x", "")</f>
        <v/>
      </c>
      <c r="I106" s="11" t="str">
        <f>IF((COUNTA(CurriculumDetail!I796:I802) &gt; 0), "x", "")</f>
        <v/>
      </c>
      <c r="J106" s="11" t="str">
        <f>IF((COUNTA(CurriculumDetail!J796:J802) &gt; 0), "x", "")</f>
        <v/>
      </c>
      <c r="K106" s="11" t="str">
        <f>IF((COUNTA(CurriculumDetail!K796:K802) &gt; 0), "x", "")</f>
        <v/>
      </c>
      <c r="L106" s="11" t="str">
        <f>IF((COUNTA(CurriculumDetail!L796:L802) &gt; 0), "x", "")</f>
        <v/>
      </c>
      <c r="M106" s="11" t="str">
        <f>IF((COUNTA(CurriculumDetail!M796:M802) &gt; 0), "x", "")</f>
        <v/>
      </c>
      <c r="N106" s="11" t="str">
        <f>IF((COUNTA(CurriculumDetail!N796:N802) &gt; 0), "x", "")</f>
        <v/>
      </c>
      <c r="O106" s="11" t="str">
        <f>IF((COUNTA(CurriculumDetail!O796:O802) &gt; 0), "x", "")</f>
        <v/>
      </c>
      <c r="P106" s="11" t="str">
        <f>IF((COUNTA(CurriculumDetail!P796:P802) &gt; 0), "x", "")</f>
        <v/>
      </c>
      <c r="Q106" s="11" t="str">
        <f>IF((COUNTA(CurriculumDetail!Q796:Q802) &gt; 0), "x", "")</f>
        <v/>
      </c>
      <c r="R106" s="11" t="str">
        <f>IF((COUNTA(CurriculumDetail!R796:R802) &gt; 0), "x", "")</f>
        <v/>
      </c>
      <c r="S106" s="11" t="str">
        <f>IF((COUNTA(CurriculumDetail!S796:S802) &gt; 0), "x", "")</f>
        <v/>
      </c>
      <c r="T106" s="11" t="str">
        <f>IF((COUNTA(CurriculumDetail!T796:T802) &gt; 0), "x", "")</f>
        <v/>
      </c>
      <c r="U106" s="11" t="str">
        <f>IF((COUNTA(CurriculumDetail!U796:U802) &gt; 0), "x", "")</f>
        <v/>
      </c>
      <c r="V106" s="11" t="str">
        <f>IF((COUNTA(CurriculumDetail!V796:V802) &gt; 0), "x", "")</f>
        <v/>
      </c>
      <c r="W106" s="11" t="str">
        <f>IF((COUNTA(CurriculumDetail!W796:W802) &gt; 0), "x", "")</f>
        <v/>
      </c>
      <c r="X106" s="11" t="str">
        <f>IF((COUNTA(CurriculumDetail!X796:X802) &gt; 0), "x", "")</f>
        <v/>
      </c>
      <c r="Y106" s="11" t="str">
        <f>IF((COUNTA(CurriculumDetail!Y796:Y802) &gt; 0), "x", "")</f>
        <v/>
      </c>
      <c r="Z106" s="11" t="str">
        <f>IF((COUNTA(CurriculumDetail!Z796:Z802) &gt; 0), "x", "")</f>
        <v/>
      </c>
      <c r="AA106" s="11" t="str">
        <f>IF((COUNTA(CurriculumDetail!AA796:AA802) &gt; 0), "x", "")</f>
        <v/>
      </c>
      <c r="AB106" s="11" t="str">
        <f>IF((COUNTA(CurriculumDetail!AB796:AB802) &gt; 0), "x", "")</f>
        <v/>
      </c>
      <c r="AC106" s="11" t="str">
        <f>IF((COUNTA(CurriculumDetail!AC796:AC802) &gt; 0), "x", "")</f>
        <v/>
      </c>
      <c r="AD106" s="11" t="str">
        <f>IF((COUNTA(CurriculumDetail!AD796:AD802) &gt; 0), "x", "")</f>
        <v/>
      </c>
      <c r="AE106" s="11" t="str">
        <f>IF((COUNTA(CurriculumDetail!AE796:AE802) &gt; 0), "x", "")</f>
        <v/>
      </c>
      <c r="AF106" s="11" t="str">
        <f>IF((COUNTA(CurriculumDetail!AF796:AF802) &gt; 0), "x", "")</f>
        <v/>
      </c>
      <c r="AG106" s="11" t="str">
        <f>IF((COUNTA(CurriculumDetail!AG796:AG802) &gt; 0), "x", "")</f>
        <v/>
      </c>
      <c r="AH106" s="11" t="str">
        <f>IF((COUNTA(CurriculumDetail!AH796:AH802) &gt; 0), "x", "")</f>
        <v/>
      </c>
      <c r="AI106" s="11" t="str">
        <f>IF((COUNTA(CurriculumDetail!AI796:AI802) &gt; 0), "x", "")</f>
        <v/>
      </c>
      <c r="AJ106" s="11" t="str">
        <f>IF((COUNTA(CurriculumDetail!AJ796:AJ802) &gt; 0), "x", "")</f>
        <v/>
      </c>
    </row>
    <row r="107" spans="1:36" x14ac:dyDescent="0.2">
      <c r="A107" t="s">
        <v>170</v>
      </c>
      <c r="B107" t="s">
        <v>174</v>
      </c>
      <c r="C107">
        <v>0</v>
      </c>
      <c r="D107">
        <v>2</v>
      </c>
      <c r="E107" t="b">
        <f>AND(OR(CurriculumDetail!F805&gt;0,CurriculumDetail!C805&lt;&gt;1),OR(CurriculumDetail!F806&gt;0,CurriculumDetail!C806&lt;&gt;1),OR(CurriculumDetail!F807&gt;0,CurriculumDetail!C807&lt;&gt;1),OR(CurriculumDetail!F808&gt;0,CurriculumDetail!C808&lt;&gt;1))</f>
        <v>1</v>
      </c>
      <c r="F107" t="b">
        <f>AND(OR(CurriculumDetail!F805&gt;0,CurriculumDetail!C805&lt;&gt;2),OR(CurriculumDetail!F806&gt;0,CurriculumDetail!C806&lt;&gt;2),OR(CurriculumDetail!F807&gt;0,CurriculumDetail!C807&lt;&gt;2),OR(CurriculumDetail!F808&gt;0,CurriculumDetail!C808&lt;&gt;2))</f>
        <v>0</v>
      </c>
      <c r="G107" t="str">
        <f>IF((COUNTA(CurriculumDetail!G804:G808) &gt; 0), "x", "")</f>
        <v/>
      </c>
      <c r="H107" s="11" t="str">
        <f>IF((COUNTA(CurriculumDetail!H804:H808) &gt; 0), "x", "")</f>
        <v/>
      </c>
      <c r="I107" s="11" t="str">
        <f>IF((COUNTA(CurriculumDetail!I804:I808) &gt; 0), "x", "")</f>
        <v/>
      </c>
      <c r="J107" s="11" t="str">
        <f>IF((COUNTA(CurriculumDetail!J804:J808) &gt; 0), "x", "")</f>
        <v/>
      </c>
      <c r="K107" s="11" t="str">
        <f>IF((COUNTA(CurriculumDetail!K804:K808) &gt; 0), "x", "")</f>
        <v/>
      </c>
      <c r="L107" s="11" t="str">
        <f>IF((COUNTA(CurriculumDetail!L804:L808) &gt; 0), "x", "")</f>
        <v/>
      </c>
      <c r="M107" s="11" t="str">
        <f>IF((COUNTA(CurriculumDetail!M804:M808) &gt; 0), "x", "")</f>
        <v/>
      </c>
      <c r="N107" s="11" t="str">
        <f>IF((COUNTA(CurriculumDetail!N804:N808) &gt; 0), "x", "")</f>
        <v/>
      </c>
      <c r="O107" s="11" t="str">
        <f>IF((COUNTA(CurriculumDetail!O804:O808) &gt; 0), "x", "")</f>
        <v/>
      </c>
      <c r="P107" s="11" t="str">
        <f>IF((COUNTA(CurriculumDetail!P804:P808) &gt; 0), "x", "")</f>
        <v/>
      </c>
      <c r="Q107" s="11" t="str">
        <f>IF((COUNTA(CurriculumDetail!Q804:Q808) &gt; 0), "x", "")</f>
        <v/>
      </c>
      <c r="R107" s="11" t="str">
        <f>IF((COUNTA(CurriculumDetail!R804:R808) &gt; 0), "x", "")</f>
        <v/>
      </c>
      <c r="S107" s="11" t="str">
        <f>IF((COUNTA(CurriculumDetail!S804:S808) &gt; 0), "x", "")</f>
        <v/>
      </c>
      <c r="T107" s="11" t="str">
        <f>IF((COUNTA(CurriculumDetail!T804:T808) &gt; 0), "x", "")</f>
        <v/>
      </c>
      <c r="U107" s="11" t="str">
        <f>IF((COUNTA(CurriculumDetail!U804:U808) &gt; 0), "x", "")</f>
        <v/>
      </c>
      <c r="V107" s="11" t="str">
        <f>IF((COUNTA(CurriculumDetail!V804:V808) &gt; 0), "x", "")</f>
        <v/>
      </c>
      <c r="W107" s="11" t="str">
        <f>IF((COUNTA(CurriculumDetail!W804:W808) &gt; 0), "x", "")</f>
        <v/>
      </c>
      <c r="X107" s="11" t="str">
        <f>IF((COUNTA(CurriculumDetail!X804:X808) &gt; 0), "x", "")</f>
        <v/>
      </c>
      <c r="Y107" s="11" t="str">
        <f>IF((COUNTA(CurriculumDetail!Y804:Y808) &gt; 0), "x", "")</f>
        <v/>
      </c>
      <c r="Z107" s="11" t="str">
        <f>IF((COUNTA(CurriculumDetail!Z804:Z808) &gt; 0), "x", "")</f>
        <v/>
      </c>
      <c r="AA107" s="11" t="str">
        <f>IF((COUNTA(CurriculumDetail!AA804:AA808) &gt; 0), "x", "")</f>
        <v/>
      </c>
      <c r="AB107" s="11" t="str">
        <f>IF((COUNTA(CurriculumDetail!AB804:AB808) &gt; 0), "x", "")</f>
        <v/>
      </c>
      <c r="AC107" s="11" t="str">
        <f>IF((COUNTA(CurriculumDetail!AC804:AC808) &gt; 0), "x", "")</f>
        <v/>
      </c>
      <c r="AD107" s="11" t="str">
        <f>IF((COUNTA(CurriculumDetail!AD804:AD808) &gt; 0), "x", "")</f>
        <v/>
      </c>
      <c r="AE107" s="11" t="str">
        <f>IF((COUNTA(CurriculumDetail!AE804:AE808) &gt; 0), "x", "")</f>
        <v/>
      </c>
      <c r="AF107" s="11" t="str">
        <f>IF((COUNTA(CurriculumDetail!AF804:AF808) &gt; 0), "x", "")</f>
        <v/>
      </c>
      <c r="AG107" s="11" t="str">
        <f>IF((COUNTA(CurriculumDetail!AG804:AG808) &gt; 0), "x", "")</f>
        <v/>
      </c>
      <c r="AH107" s="11" t="str">
        <f>IF((COUNTA(CurriculumDetail!AH804:AH808) &gt; 0), "x", "")</f>
        <v/>
      </c>
      <c r="AI107" s="11" t="str">
        <f>IF((COUNTA(CurriculumDetail!AI804:AI808) &gt; 0), "x", "")</f>
        <v/>
      </c>
      <c r="AJ107" s="11" t="str">
        <f>IF((COUNTA(CurriculumDetail!AJ804:AJ808) &gt; 0), "x", "")</f>
        <v/>
      </c>
    </row>
    <row r="108" spans="1:36" x14ac:dyDescent="0.2">
      <c r="A108" t="s">
        <v>170</v>
      </c>
      <c r="B108" t="s">
        <v>299</v>
      </c>
      <c r="C108">
        <v>0</v>
      </c>
      <c r="D108">
        <v>0</v>
      </c>
      <c r="E108" t="b">
        <f>AND(OR(CurriculumDetail!F811&gt;0,CurriculumDetail!C811&lt;&gt;1),OR(CurriculumDetail!F812&gt;0,CurriculumDetail!C812&lt;&gt;1),OR(CurriculumDetail!F813&gt;0,CurriculumDetail!C813&lt;&gt;1),OR(CurriculumDetail!F814&gt;0,CurriculumDetail!C814&lt;&gt;1))</f>
        <v>1</v>
      </c>
      <c r="F108" t="b">
        <f>AND(OR(CurriculumDetail!F811&gt;0,CurriculumDetail!C811&lt;&gt;2),OR(CurriculumDetail!F812&gt;0,CurriculumDetail!C812&lt;&gt;2),OR(CurriculumDetail!F813&gt;0,CurriculumDetail!C813&lt;&gt;2),OR(CurriculumDetail!F814&gt;0,CurriculumDetail!C814&lt;&gt;2))</f>
        <v>1</v>
      </c>
      <c r="G108" t="str">
        <f>IF((COUNTA(CurriculumDetail!G810:G814) &gt; 0), "x", "")</f>
        <v/>
      </c>
      <c r="H108" s="11" t="str">
        <f>IF((COUNTA(CurriculumDetail!H810:H814) &gt; 0), "x", "")</f>
        <v/>
      </c>
      <c r="I108" s="11" t="str">
        <f>IF((COUNTA(CurriculumDetail!I810:I814) &gt; 0), "x", "")</f>
        <v/>
      </c>
      <c r="J108" s="11" t="str">
        <f>IF((COUNTA(CurriculumDetail!J810:J814) &gt; 0), "x", "")</f>
        <v/>
      </c>
      <c r="K108" s="11" t="str">
        <f>IF((COUNTA(CurriculumDetail!K810:K814) &gt; 0), "x", "")</f>
        <v/>
      </c>
      <c r="L108" s="11" t="str">
        <f>IF((COUNTA(CurriculumDetail!L810:L814) &gt; 0), "x", "")</f>
        <v/>
      </c>
      <c r="M108" s="11" t="str">
        <f>IF((COUNTA(CurriculumDetail!M810:M814) &gt; 0), "x", "")</f>
        <v/>
      </c>
      <c r="N108" s="11" t="str">
        <f>IF((COUNTA(CurriculumDetail!N810:N814) &gt; 0), "x", "")</f>
        <v/>
      </c>
      <c r="O108" s="11" t="str">
        <f>IF((COUNTA(CurriculumDetail!O810:O814) &gt; 0), "x", "")</f>
        <v/>
      </c>
      <c r="P108" s="11" t="str">
        <f>IF((COUNTA(CurriculumDetail!P810:P814) &gt; 0), "x", "")</f>
        <v/>
      </c>
      <c r="Q108" s="11" t="str">
        <f>IF((COUNTA(CurriculumDetail!Q810:Q814) &gt; 0), "x", "")</f>
        <v/>
      </c>
      <c r="R108" s="11" t="str">
        <f>IF((COUNTA(CurriculumDetail!R810:R814) &gt; 0), "x", "")</f>
        <v/>
      </c>
      <c r="S108" s="11" t="str">
        <f>IF((COUNTA(CurriculumDetail!S810:S814) &gt; 0), "x", "")</f>
        <v/>
      </c>
      <c r="T108" s="11" t="str">
        <f>IF((COUNTA(CurriculumDetail!T810:T814) &gt; 0), "x", "")</f>
        <v/>
      </c>
      <c r="U108" s="11" t="str">
        <f>IF((COUNTA(CurriculumDetail!U810:U814) &gt; 0), "x", "")</f>
        <v/>
      </c>
      <c r="V108" s="11" t="str">
        <f>IF((COUNTA(CurriculumDetail!V810:V814) &gt; 0), "x", "")</f>
        <v/>
      </c>
      <c r="W108" s="11" t="str">
        <f>IF((COUNTA(CurriculumDetail!W810:W814) &gt; 0), "x", "")</f>
        <v/>
      </c>
      <c r="X108" s="11" t="str">
        <f>IF((COUNTA(CurriculumDetail!X810:X814) &gt; 0), "x", "")</f>
        <v/>
      </c>
      <c r="Y108" s="11" t="str">
        <f>IF((COUNTA(CurriculumDetail!Y810:Y814) &gt; 0), "x", "")</f>
        <v/>
      </c>
      <c r="Z108" s="11" t="str">
        <f>IF((COUNTA(CurriculumDetail!Z810:Z814) &gt; 0), "x", "")</f>
        <v/>
      </c>
      <c r="AA108" s="11" t="str">
        <f>IF((COUNTA(CurriculumDetail!AA810:AA814) &gt; 0), "x", "")</f>
        <v/>
      </c>
      <c r="AB108" s="11" t="str">
        <f>IF((COUNTA(CurriculumDetail!AB810:AB814) &gt; 0), "x", "")</f>
        <v/>
      </c>
      <c r="AC108" s="11" t="str">
        <f>IF((COUNTA(CurriculumDetail!AC810:AC814) &gt; 0), "x", "")</f>
        <v/>
      </c>
      <c r="AD108" s="11" t="str">
        <f>IF((COUNTA(CurriculumDetail!AD810:AD814) &gt; 0), "x", "")</f>
        <v/>
      </c>
      <c r="AE108" s="11" t="str">
        <f>IF((COUNTA(CurriculumDetail!AE810:AE814) &gt; 0), "x", "")</f>
        <v/>
      </c>
      <c r="AF108" s="11" t="str">
        <f>IF((COUNTA(CurriculumDetail!AF810:AF814) &gt; 0), "x", "")</f>
        <v/>
      </c>
      <c r="AG108" s="11" t="str">
        <f>IF((COUNTA(CurriculumDetail!AG810:AG814) &gt; 0), "x", "")</f>
        <v/>
      </c>
      <c r="AH108" s="11" t="str">
        <f>IF((COUNTA(CurriculumDetail!AH810:AH814) &gt; 0), "x", "")</f>
        <v/>
      </c>
      <c r="AI108" s="11" t="str">
        <f>IF((COUNTA(CurriculumDetail!AI810:AI814) &gt; 0), "x", "")</f>
        <v/>
      </c>
      <c r="AJ108" s="11" t="str">
        <f>IF((COUNTA(CurriculumDetail!AJ810:AJ814) &gt; 0), "x", "")</f>
        <v/>
      </c>
    </row>
    <row r="109" spans="1:36" x14ac:dyDescent="0.2">
      <c r="A109" t="s">
        <v>170</v>
      </c>
      <c r="B109" t="s">
        <v>30</v>
      </c>
      <c r="C109">
        <v>0</v>
      </c>
      <c r="D109">
        <v>0</v>
      </c>
      <c r="E109" t="b">
        <f>AND(OR(CurriculumDetail!F817&gt;0,CurriculumDetail!C817&lt;&gt;1),OR(CurriculumDetail!F818&gt;0,CurriculumDetail!C818&lt;&gt;1),OR(CurriculumDetail!F819&gt;0,CurriculumDetail!C819&lt;&gt;1),OR(CurriculumDetail!F820&gt;0,CurriculumDetail!C820&lt;&gt;1),OR(CurriculumDetail!F821&gt;0,CurriculumDetail!C821&lt;&gt;1),OR(CurriculumDetail!F822&gt;0,CurriculumDetail!C822&lt;&gt;1),OR(CurriculumDetail!F823&gt;0,CurriculumDetail!C823&lt;&gt;1))</f>
        <v>1</v>
      </c>
      <c r="F109" t="b">
        <f>AND(OR(CurriculumDetail!F817&gt;0,CurriculumDetail!C817&lt;&gt;2),OR(CurriculumDetail!F818&gt;0,CurriculumDetail!C818&lt;&gt;2),OR(CurriculumDetail!F819&gt;0,CurriculumDetail!C819&lt;&gt;2),OR(CurriculumDetail!F820&gt;0,CurriculumDetail!C820&lt;&gt;2),OR(CurriculumDetail!F821&gt;0,CurriculumDetail!C821&lt;&gt;2),OR(CurriculumDetail!F822&gt;0,CurriculumDetail!C822&lt;&gt;2),OR(CurriculumDetail!F823&gt;0,CurriculumDetail!C823&lt;&gt;2))</f>
        <v>1</v>
      </c>
      <c r="G109" t="str">
        <f>IF((COUNTA(CurriculumDetail!G816:G823) &gt; 0), "x", "")</f>
        <v/>
      </c>
      <c r="H109" s="11" t="str">
        <f>IF((COUNTA(CurriculumDetail!H816:H823) &gt; 0), "x", "")</f>
        <v/>
      </c>
      <c r="I109" s="11" t="str">
        <f>IF((COUNTA(CurriculumDetail!I816:I823) &gt; 0), "x", "")</f>
        <v/>
      </c>
      <c r="J109" s="11" t="str">
        <f>IF((COUNTA(CurriculumDetail!J816:J823) &gt; 0), "x", "")</f>
        <v/>
      </c>
      <c r="K109" s="11" t="str">
        <f>IF((COUNTA(CurriculumDetail!K816:K823) &gt; 0), "x", "")</f>
        <v/>
      </c>
      <c r="L109" s="11" t="str">
        <f>IF((COUNTA(CurriculumDetail!L816:L823) &gt; 0), "x", "")</f>
        <v/>
      </c>
      <c r="M109" s="11" t="str">
        <f>IF((COUNTA(CurriculumDetail!M816:M823) &gt; 0), "x", "")</f>
        <v/>
      </c>
      <c r="N109" s="11" t="str">
        <f>IF((COUNTA(CurriculumDetail!N816:N823) &gt; 0), "x", "")</f>
        <v/>
      </c>
      <c r="O109" s="11" t="str">
        <f>IF((COUNTA(CurriculumDetail!O816:O823) &gt; 0), "x", "")</f>
        <v/>
      </c>
      <c r="P109" s="11" t="str">
        <f>IF((COUNTA(CurriculumDetail!P816:P823) &gt; 0), "x", "")</f>
        <v/>
      </c>
      <c r="Q109" s="11" t="str">
        <f>IF((COUNTA(CurriculumDetail!Q816:Q823) &gt; 0), "x", "")</f>
        <v/>
      </c>
      <c r="R109" s="11" t="str">
        <f>IF((COUNTA(CurriculumDetail!R816:R823) &gt; 0), "x", "")</f>
        <v/>
      </c>
      <c r="S109" s="11" t="str">
        <f>IF((COUNTA(CurriculumDetail!S816:S823) &gt; 0), "x", "")</f>
        <v/>
      </c>
      <c r="T109" s="11" t="str">
        <f>IF((COUNTA(CurriculumDetail!T816:T823) &gt; 0), "x", "")</f>
        <v/>
      </c>
      <c r="U109" s="11" t="str">
        <f>IF((COUNTA(CurriculumDetail!U816:U823) &gt; 0), "x", "")</f>
        <v/>
      </c>
      <c r="V109" s="11" t="str">
        <f>IF((COUNTA(CurriculumDetail!V816:V823) &gt; 0), "x", "")</f>
        <v/>
      </c>
      <c r="W109" s="11" t="str">
        <f>IF((COUNTA(CurriculumDetail!W816:W823) &gt; 0), "x", "")</f>
        <v/>
      </c>
      <c r="X109" s="11" t="str">
        <f>IF((COUNTA(CurriculumDetail!X816:X823) &gt; 0), "x", "")</f>
        <v/>
      </c>
      <c r="Y109" s="11" t="str">
        <f>IF((COUNTA(CurriculumDetail!Y816:Y823) &gt; 0), "x", "")</f>
        <v/>
      </c>
      <c r="Z109" s="11" t="str">
        <f>IF((COUNTA(CurriculumDetail!Z816:Z823) &gt; 0), "x", "")</f>
        <v/>
      </c>
      <c r="AA109" s="11" t="str">
        <f>IF((COUNTA(CurriculumDetail!AA816:AA823) &gt; 0), "x", "")</f>
        <v/>
      </c>
      <c r="AB109" s="11" t="str">
        <f>IF((COUNTA(CurriculumDetail!AB816:AB823) &gt; 0), "x", "")</f>
        <v/>
      </c>
      <c r="AC109" s="11" t="str">
        <f>IF((COUNTA(CurriculumDetail!AC816:AC823) &gt; 0), "x", "")</f>
        <v/>
      </c>
      <c r="AD109" s="11" t="str">
        <f>IF((COUNTA(CurriculumDetail!AD816:AD823) &gt; 0), "x", "")</f>
        <v/>
      </c>
      <c r="AE109" s="11" t="str">
        <f>IF((COUNTA(CurriculumDetail!AE816:AE823) &gt; 0), "x", "")</f>
        <v/>
      </c>
      <c r="AF109" s="11" t="str">
        <f>IF((COUNTA(CurriculumDetail!AF816:AF823) &gt; 0), "x", "")</f>
        <v/>
      </c>
      <c r="AG109" s="11" t="str">
        <f>IF((COUNTA(CurriculumDetail!AG816:AG823) &gt; 0), "x", "")</f>
        <v/>
      </c>
      <c r="AH109" s="11" t="str">
        <f>IF((COUNTA(CurriculumDetail!AH816:AH823) &gt; 0), "x", "")</f>
        <v/>
      </c>
      <c r="AI109" s="11" t="str">
        <f>IF((COUNTA(CurriculumDetail!AI816:AI823) &gt; 0), "x", "")</f>
        <v/>
      </c>
      <c r="AJ109" s="11" t="str">
        <f>IF((COUNTA(CurriculumDetail!AJ816:AJ823) &gt; 0), "x", "")</f>
        <v/>
      </c>
    </row>
    <row r="110" spans="1:36" x14ac:dyDescent="0.2">
      <c r="A110" t="s">
        <v>170</v>
      </c>
      <c r="B110" t="s">
        <v>36</v>
      </c>
      <c r="C110">
        <v>0</v>
      </c>
      <c r="D110">
        <v>0</v>
      </c>
      <c r="E110" t="b">
        <f>AND(OR(CurriculumDetail!F826&gt;0,CurriculumDetail!C826&lt;&gt;1),OR(CurriculumDetail!F827&gt;0,CurriculumDetail!C827&lt;&gt;1),OR(CurriculumDetail!F828&gt;0,CurriculumDetail!C828&lt;&gt;1),OR(CurriculumDetail!F829&gt;0,CurriculumDetail!C829&lt;&gt;1))</f>
        <v>1</v>
      </c>
      <c r="F110" t="b">
        <f>AND(OR(CurriculumDetail!F826&gt;0,CurriculumDetail!C826&lt;&gt;2),OR(CurriculumDetail!F827&gt;0,CurriculumDetail!C827&lt;&gt;2),OR(CurriculumDetail!F828&gt;0,CurriculumDetail!C828&lt;&gt;2),OR(CurriculumDetail!F829&gt;0,CurriculumDetail!C829&lt;&gt;2))</f>
        <v>1</v>
      </c>
      <c r="G110" t="str">
        <f>IF((COUNTA(CurriculumDetail!G825:G829) &gt; 0), "x", "")</f>
        <v/>
      </c>
      <c r="H110" s="11" t="str">
        <f>IF((COUNTA(CurriculumDetail!H825:H829) &gt; 0), "x", "")</f>
        <v/>
      </c>
      <c r="I110" s="11" t="str">
        <f>IF((COUNTA(CurriculumDetail!I825:I829) &gt; 0), "x", "")</f>
        <v/>
      </c>
      <c r="J110" s="11" t="str">
        <f>IF((COUNTA(CurriculumDetail!J825:J829) &gt; 0), "x", "")</f>
        <v/>
      </c>
      <c r="K110" s="11" t="str">
        <f>IF((COUNTA(CurriculumDetail!K825:K829) &gt; 0), "x", "")</f>
        <v/>
      </c>
      <c r="L110" s="11" t="str">
        <f>IF((COUNTA(CurriculumDetail!L825:L829) &gt; 0), "x", "")</f>
        <v/>
      </c>
      <c r="M110" s="11" t="str">
        <f>IF((COUNTA(CurriculumDetail!M825:M829) &gt; 0), "x", "")</f>
        <v/>
      </c>
      <c r="N110" s="11" t="str">
        <f>IF((COUNTA(CurriculumDetail!N825:N829) &gt; 0), "x", "")</f>
        <v/>
      </c>
      <c r="O110" s="11" t="str">
        <f>IF((COUNTA(CurriculumDetail!O825:O829) &gt; 0), "x", "")</f>
        <v/>
      </c>
      <c r="P110" s="11" t="str">
        <f>IF((COUNTA(CurriculumDetail!P825:P829) &gt; 0), "x", "")</f>
        <v/>
      </c>
      <c r="Q110" s="11" t="str">
        <f>IF((COUNTA(CurriculumDetail!Q825:Q829) &gt; 0), "x", "")</f>
        <v/>
      </c>
      <c r="R110" s="11" t="str">
        <f>IF((COUNTA(CurriculumDetail!R825:R829) &gt; 0), "x", "")</f>
        <v/>
      </c>
      <c r="S110" s="11" t="str">
        <f>IF((COUNTA(CurriculumDetail!S825:S829) &gt; 0), "x", "")</f>
        <v/>
      </c>
      <c r="T110" s="11" t="str">
        <f>IF((COUNTA(CurriculumDetail!T825:T829) &gt; 0), "x", "")</f>
        <v/>
      </c>
      <c r="U110" s="11" t="str">
        <f>IF((COUNTA(CurriculumDetail!U825:U829) &gt; 0), "x", "")</f>
        <v/>
      </c>
      <c r="V110" s="11" t="str">
        <f>IF((COUNTA(CurriculumDetail!V825:V829) &gt; 0), "x", "")</f>
        <v/>
      </c>
      <c r="W110" s="11" t="str">
        <f>IF((COUNTA(CurriculumDetail!W825:W829) &gt; 0), "x", "")</f>
        <v/>
      </c>
      <c r="X110" s="11" t="str">
        <f>IF((COUNTA(CurriculumDetail!X825:X829) &gt; 0), "x", "")</f>
        <v/>
      </c>
      <c r="Y110" s="11" t="str">
        <f>IF((COUNTA(CurriculumDetail!Y825:Y829) &gt; 0), "x", "")</f>
        <v/>
      </c>
      <c r="Z110" s="11" t="str">
        <f>IF((COUNTA(CurriculumDetail!Z825:Z829) &gt; 0), "x", "")</f>
        <v/>
      </c>
      <c r="AA110" s="11" t="str">
        <f>IF((COUNTA(CurriculumDetail!AA825:AA829) &gt; 0), "x", "")</f>
        <v/>
      </c>
      <c r="AB110" s="11" t="str">
        <f>IF((COUNTA(CurriculumDetail!AB825:AB829) &gt; 0), "x", "")</f>
        <v/>
      </c>
      <c r="AC110" s="11" t="str">
        <f>IF((COUNTA(CurriculumDetail!AC825:AC829) &gt; 0), "x", "")</f>
        <v/>
      </c>
      <c r="AD110" s="11" t="str">
        <f>IF((COUNTA(CurriculumDetail!AD825:AD829) &gt; 0), "x", "")</f>
        <v/>
      </c>
      <c r="AE110" s="11" t="str">
        <f>IF((COUNTA(CurriculumDetail!AE825:AE829) &gt; 0), "x", "")</f>
        <v/>
      </c>
      <c r="AF110" s="11" t="str">
        <f>IF((COUNTA(CurriculumDetail!AF825:AF829) &gt; 0), "x", "")</f>
        <v/>
      </c>
      <c r="AG110" s="11" t="str">
        <f>IF((COUNTA(CurriculumDetail!AG825:AG829) &gt; 0), "x", "")</f>
        <v/>
      </c>
      <c r="AH110" s="11" t="str">
        <f>IF((COUNTA(CurriculumDetail!AH825:AH829) &gt; 0), "x", "")</f>
        <v/>
      </c>
      <c r="AI110" s="11" t="str">
        <f>IF((COUNTA(CurriculumDetail!AI825:AI829) &gt; 0), "x", "")</f>
        <v/>
      </c>
      <c r="AJ110" s="11" t="str">
        <f>IF((COUNTA(CurriculumDetail!AJ825:AJ829) &gt; 0), "x", "")</f>
        <v/>
      </c>
    </row>
    <row r="111" spans="1:36" x14ac:dyDescent="0.2">
      <c r="A111" t="s">
        <v>170</v>
      </c>
      <c r="B111" t="s">
        <v>68</v>
      </c>
      <c r="C111">
        <v>0</v>
      </c>
      <c r="D111">
        <v>0</v>
      </c>
      <c r="E111" t="b">
        <f>AND(OR(CurriculumDetail!F832&gt;0,CurriculumDetail!C832&lt;&gt;1),OR(CurriculumDetail!F833&gt;0,CurriculumDetail!C833&lt;&gt;1),OR(CurriculumDetail!F834&gt;0,CurriculumDetail!C834&lt;&gt;1))</f>
        <v>1</v>
      </c>
      <c r="F111" t="b">
        <f>AND(OR(CurriculumDetail!F832&gt;0,CurriculumDetail!C832&lt;&gt;2),OR(CurriculumDetail!F833&gt;0,CurriculumDetail!C833&lt;&gt;2),OR(CurriculumDetail!F834&gt;0,CurriculumDetail!C834&lt;&gt;2))</f>
        <v>1</v>
      </c>
      <c r="G111" t="str">
        <f>IF((COUNTA(CurriculumDetail!G831:G834) &gt; 0), "x", "")</f>
        <v/>
      </c>
      <c r="H111" s="11" t="str">
        <f>IF((COUNTA(CurriculumDetail!H831:H834) &gt; 0), "x", "")</f>
        <v/>
      </c>
      <c r="I111" s="11" t="str">
        <f>IF((COUNTA(CurriculumDetail!I831:I834) &gt; 0), "x", "")</f>
        <v/>
      </c>
      <c r="J111" s="11" t="str">
        <f>IF((COUNTA(CurriculumDetail!J831:J834) &gt; 0), "x", "")</f>
        <v/>
      </c>
      <c r="K111" s="11" t="str">
        <f>IF((COUNTA(CurriculumDetail!K831:K834) &gt; 0), "x", "")</f>
        <v/>
      </c>
      <c r="L111" s="11" t="str">
        <f>IF((COUNTA(CurriculumDetail!L831:L834) &gt; 0), "x", "")</f>
        <v/>
      </c>
      <c r="M111" s="11" t="str">
        <f>IF((COUNTA(CurriculumDetail!M831:M834) &gt; 0), "x", "")</f>
        <v/>
      </c>
      <c r="N111" s="11" t="str">
        <f>IF((COUNTA(CurriculumDetail!N831:N834) &gt; 0), "x", "")</f>
        <v/>
      </c>
      <c r="O111" s="11" t="str">
        <f>IF((COUNTA(CurriculumDetail!O831:O834) &gt; 0), "x", "")</f>
        <v/>
      </c>
      <c r="P111" s="11" t="str">
        <f>IF((COUNTA(CurriculumDetail!P831:P834) &gt; 0), "x", "")</f>
        <v/>
      </c>
      <c r="Q111" s="11" t="str">
        <f>IF((COUNTA(CurriculumDetail!Q831:Q834) &gt; 0), "x", "")</f>
        <v/>
      </c>
      <c r="R111" s="11" t="str">
        <f>IF((COUNTA(CurriculumDetail!R831:R834) &gt; 0), "x", "")</f>
        <v/>
      </c>
      <c r="S111" s="11" t="str">
        <f>IF((COUNTA(CurriculumDetail!S831:S834) &gt; 0), "x", "")</f>
        <v/>
      </c>
      <c r="T111" s="11" t="str">
        <f>IF((COUNTA(CurriculumDetail!T831:T834) &gt; 0), "x", "")</f>
        <v/>
      </c>
      <c r="U111" s="11" t="str">
        <f>IF((COUNTA(CurriculumDetail!U831:U834) &gt; 0), "x", "")</f>
        <v/>
      </c>
      <c r="V111" s="11" t="str">
        <f>IF((COUNTA(CurriculumDetail!V831:V834) &gt; 0), "x", "")</f>
        <v/>
      </c>
      <c r="W111" s="11" t="str">
        <f>IF((COUNTA(CurriculumDetail!W831:W834) &gt; 0), "x", "")</f>
        <v/>
      </c>
      <c r="X111" s="11" t="str">
        <f>IF((COUNTA(CurriculumDetail!X831:X834) &gt; 0), "x", "")</f>
        <v/>
      </c>
      <c r="Y111" s="11" t="str">
        <f>IF((COUNTA(CurriculumDetail!Y831:Y834) &gt; 0), "x", "")</f>
        <v/>
      </c>
      <c r="Z111" s="11" t="str">
        <f>IF((COUNTA(CurriculumDetail!Z831:Z834) &gt; 0), "x", "")</f>
        <v/>
      </c>
      <c r="AA111" s="11" t="str">
        <f>IF((COUNTA(CurriculumDetail!AA831:AA834) &gt; 0), "x", "")</f>
        <v/>
      </c>
      <c r="AB111" s="11" t="str">
        <f>IF((COUNTA(CurriculumDetail!AB831:AB834) &gt; 0), "x", "")</f>
        <v/>
      </c>
      <c r="AC111" s="11" t="str">
        <f>IF((COUNTA(CurriculumDetail!AC831:AC834) &gt; 0), "x", "")</f>
        <v/>
      </c>
      <c r="AD111" s="11" t="str">
        <f>IF((COUNTA(CurriculumDetail!AD831:AD834) &gt; 0), "x", "")</f>
        <v/>
      </c>
      <c r="AE111" s="11" t="str">
        <f>IF((COUNTA(CurriculumDetail!AE831:AE834) &gt; 0), "x", "")</f>
        <v/>
      </c>
      <c r="AF111" s="11" t="str">
        <f>IF((COUNTA(CurriculumDetail!AF831:AF834) &gt; 0), "x", "")</f>
        <v/>
      </c>
      <c r="AG111" s="11" t="str">
        <f>IF((COUNTA(CurriculumDetail!AG831:AG834) &gt; 0), "x", "")</f>
        <v/>
      </c>
      <c r="AH111" s="11" t="str">
        <f>IF((COUNTA(CurriculumDetail!AH831:AH834) &gt; 0), "x", "")</f>
        <v/>
      </c>
      <c r="AI111" s="11" t="str">
        <f>IF((COUNTA(CurriculumDetail!AI831:AI834) &gt; 0), "x", "")</f>
        <v/>
      </c>
      <c r="AJ111" s="11" t="str">
        <f>IF((COUNTA(CurriculumDetail!AJ831:AJ834) &gt; 0), "x", "")</f>
        <v/>
      </c>
    </row>
    <row r="112" spans="1:36" x14ac:dyDescent="0.2">
      <c r="A112" t="s">
        <v>170</v>
      </c>
      <c r="B112" t="s">
        <v>148</v>
      </c>
      <c r="C112">
        <v>0</v>
      </c>
      <c r="D112">
        <v>0</v>
      </c>
      <c r="E112" t="b">
        <f>AND(OR(CurriculumDetail!F837&gt;0,CurriculumDetail!C837&lt;&gt;1),OR(CurriculumDetail!F838&gt;0,CurriculumDetail!C838&lt;&gt;1),OR(CurriculumDetail!F839&gt;0,CurriculumDetail!C839&lt;&gt;1))</f>
        <v>1</v>
      </c>
      <c r="F112" t="b">
        <f>AND(OR(CurriculumDetail!F837&gt;0,CurriculumDetail!C837&lt;&gt;2),OR(CurriculumDetail!F838&gt;0,CurriculumDetail!C838&lt;&gt;2),OR(CurriculumDetail!F839&gt;0,CurriculumDetail!C839&lt;&gt;2))</f>
        <v>1</v>
      </c>
      <c r="G112" t="str">
        <f>IF((COUNTA(CurriculumDetail!G836:G839) &gt; 0), "x", "")</f>
        <v/>
      </c>
      <c r="H112" s="11" t="str">
        <f>IF((COUNTA(CurriculumDetail!H836:H839) &gt; 0), "x", "")</f>
        <v/>
      </c>
      <c r="I112" s="11" t="str">
        <f>IF((COUNTA(CurriculumDetail!I836:I839) &gt; 0), "x", "")</f>
        <v/>
      </c>
      <c r="J112" s="11" t="str">
        <f>IF((COUNTA(CurriculumDetail!J836:J839) &gt; 0), "x", "")</f>
        <v/>
      </c>
      <c r="K112" s="11" t="str">
        <f>IF((COUNTA(CurriculumDetail!K836:K839) &gt; 0), "x", "")</f>
        <v/>
      </c>
      <c r="L112" s="11" t="str">
        <f>IF((COUNTA(CurriculumDetail!L836:L839) &gt; 0), "x", "")</f>
        <v/>
      </c>
      <c r="M112" s="11" t="str">
        <f>IF((COUNTA(CurriculumDetail!M836:M839) &gt; 0), "x", "")</f>
        <v/>
      </c>
      <c r="N112" s="11" t="str">
        <f>IF((COUNTA(CurriculumDetail!N836:N839) &gt; 0), "x", "")</f>
        <v/>
      </c>
      <c r="O112" s="11" t="str">
        <f>IF((COUNTA(CurriculumDetail!O836:O839) &gt; 0), "x", "")</f>
        <v/>
      </c>
      <c r="P112" s="11" t="str">
        <f>IF((COUNTA(CurriculumDetail!P836:P839) &gt; 0), "x", "")</f>
        <v/>
      </c>
      <c r="Q112" s="11" t="str">
        <f>IF((COUNTA(CurriculumDetail!Q836:Q839) &gt; 0), "x", "")</f>
        <v/>
      </c>
      <c r="R112" s="11" t="str">
        <f>IF((COUNTA(CurriculumDetail!R836:R839) &gt; 0), "x", "")</f>
        <v/>
      </c>
      <c r="S112" s="11" t="str">
        <f>IF((COUNTA(CurriculumDetail!S836:S839) &gt; 0), "x", "")</f>
        <v/>
      </c>
      <c r="T112" s="11" t="str">
        <f>IF((COUNTA(CurriculumDetail!T836:T839) &gt; 0), "x", "")</f>
        <v/>
      </c>
      <c r="U112" s="11" t="str">
        <f>IF((COUNTA(CurriculumDetail!U836:U839) &gt; 0), "x", "")</f>
        <v/>
      </c>
      <c r="V112" s="11" t="str">
        <f>IF((COUNTA(CurriculumDetail!V836:V839) &gt; 0), "x", "")</f>
        <v/>
      </c>
      <c r="W112" s="11" t="str">
        <f>IF((COUNTA(CurriculumDetail!W836:W839) &gt; 0), "x", "")</f>
        <v/>
      </c>
      <c r="X112" s="11" t="str">
        <f>IF((COUNTA(CurriculumDetail!X836:X839) &gt; 0), "x", "")</f>
        <v/>
      </c>
      <c r="Y112" s="11" t="str">
        <f>IF((COUNTA(CurriculumDetail!Y836:Y839) &gt; 0), "x", "")</f>
        <v/>
      </c>
      <c r="Z112" s="11" t="str">
        <f>IF((COUNTA(CurriculumDetail!Z836:Z839) &gt; 0), "x", "")</f>
        <v/>
      </c>
      <c r="AA112" s="11" t="str">
        <f>IF((COUNTA(CurriculumDetail!AA836:AA839) &gt; 0), "x", "")</f>
        <v/>
      </c>
      <c r="AB112" s="11" t="str">
        <f>IF((COUNTA(CurriculumDetail!AB836:AB839) &gt; 0), "x", "")</f>
        <v/>
      </c>
      <c r="AC112" s="11" t="str">
        <f>IF((COUNTA(CurriculumDetail!AC836:AC839) &gt; 0), "x", "")</f>
        <v/>
      </c>
      <c r="AD112" s="11" t="str">
        <f>IF((COUNTA(CurriculumDetail!AD836:AD839) &gt; 0), "x", "")</f>
        <v/>
      </c>
      <c r="AE112" s="11" t="str">
        <f>IF((COUNTA(CurriculumDetail!AE836:AE839) &gt; 0), "x", "")</f>
        <v/>
      </c>
      <c r="AF112" s="11" t="str">
        <f>IF((COUNTA(CurriculumDetail!AF836:AF839) &gt; 0), "x", "")</f>
        <v/>
      </c>
      <c r="AG112" s="11" t="str">
        <f>IF((COUNTA(CurriculumDetail!AG836:AG839) &gt; 0), "x", "")</f>
        <v/>
      </c>
      <c r="AH112" s="11" t="str">
        <f>IF((COUNTA(CurriculumDetail!AH836:AH839) &gt; 0), "x", "")</f>
        <v/>
      </c>
      <c r="AI112" s="11" t="str">
        <f>IF((COUNTA(CurriculumDetail!AI836:AI839) &gt; 0), "x", "")</f>
        <v/>
      </c>
      <c r="AJ112" s="11" t="str">
        <f>IF((COUNTA(CurriculumDetail!AJ836:AJ839) &gt; 0), "x", "")</f>
        <v/>
      </c>
    </row>
    <row r="113" spans="1:36" x14ac:dyDescent="0.2">
      <c r="A113" t="s">
        <v>170</v>
      </c>
      <c r="B113" t="s">
        <v>33</v>
      </c>
      <c r="C113">
        <v>0</v>
      </c>
      <c r="D113">
        <v>0</v>
      </c>
      <c r="E113" t="b">
        <f>AND(OR(CurriculumDetail!F842&gt;0,CurriculumDetail!C842&lt;&gt;1),OR(CurriculumDetail!F843&gt;0,CurriculumDetail!C843&lt;&gt;1))</f>
        <v>1</v>
      </c>
      <c r="F113" t="b">
        <f>AND(OR(CurriculumDetail!F842&gt;0,CurriculumDetail!C842&lt;&gt;2),OR(CurriculumDetail!F843&gt;0,CurriculumDetail!C843&lt;&gt;2))</f>
        <v>1</v>
      </c>
      <c r="G113" t="str">
        <f>IF((COUNTA(CurriculumDetail!G841:G843) &gt; 0), "x", "")</f>
        <v/>
      </c>
      <c r="H113" s="11" t="str">
        <f>IF((COUNTA(CurriculumDetail!H841:H843) &gt; 0), "x", "")</f>
        <v/>
      </c>
      <c r="I113" s="11" t="str">
        <f>IF((COUNTA(CurriculumDetail!I841:I843) &gt; 0), "x", "")</f>
        <v/>
      </c>
      <c r="J113" s="11" t="str">
        <f>IF((COUNTA(CurriculumDetail!J841:J843) &gt; 0), "x", "")</f>
        <v/>
      </c>
      <c r="K113" s="11" t="str">
        <f>IF((COUNTA(CurriculumDetail!K841:K843) &gt; 0), "x", "")</f>
        <v/>
      </c>
      <c r="L113" s="11" t="str">
        <f>IF((COUNTA(CurriculumDetail!L841:L843) &gt; 0), "x", "")</f>
        <v/>
      </c>
      <c r="M113" s="11" t="str">
        <f>IF((COUNTA(CurriculumDetail!M841:M843) &gt; 0), "x", "")</f>
        <v/>
      </c>
      <c r="N113" s="11" t="str">
        <f>IF((COUNTA(CurriculumDetail!N841:N843) &gt; 0), "x", "")</f>
        <v/>
      </c>
      <c r="O113" s="11" t="str">
        <f>IF((COUNTA(CurriculumDetail!O841:O843) &gt; 0), "x", "")</f>
        <v/>
      </c>
      <c r="P113" s="11" t="str">
        <f>IF((COUNTA(CurriculumDetail!P841:P843) &gt; 0), "x", "")</f>
        <v/>
      </c>
      <c r="Q113" s="11" t="str">
        <f>IF((COUNTA(CurriculumDetail!Q841:Q843) &gt; 0), "x", "")</f>
        <v/>
      </c>
      <c r="R113" s="11" t="str">
        <f>IF((COUNTA(CurriculumDetail!R841:R843) &gt; 0), "x", "")</f>
        <v/>
      </c>
      <c r="S113" s="11" t="str">
        <f>IF((COUNTA(CurriculumDetail!S841:S843) &gt; 0), "x", "")</f>
        <v/>
      </c>
      <c r="T113" s="11" t="str">
        <f>IF((COUNTA(CurriculumDetail!T841:T843) &gt; 0), "x", "")</f>
        <v/>
      </c>
      <c r="U113" s="11" t="str">
        <f>IF((COUNTA(CurriculumDetail!U841:U843) &gt; 0), "x", "")</f>
        <v/>
      </c>
      <c r="V113" s="11" t="str">
        <f>IF((COUNTA(CurriculumDetail!V841:V843) &gt; 0), "x", "")</f>
        <v/>
      </c>
      <c r="W113" s="11" t="str">
        <f>IF((COUNTA(CurriculumDetail!W841:W843) &gt; 0), "x", "")</f>
        <v/>
      </c>
      <c r="X113" s="11" t="str">
        <f>IF((COUNTA(CurriculumDetail!X841:X843) &gt; 0), "x", "")</f>
        <v/>
      </c>
      <c r="Y113" s="11" t="str">
        <f>IF((COUNTA(CurriculumDetail!Y841:Y843) &gt; 0), "x", "")</f>
        <v/>
      </c>
      <c r="Z113" s="11" t="str">
        <f>IF((COUNTA(CurriculumDetail!Z841:Z843) &gt; 0), "x", "")</f>
        <v/>
      </c>
      <c r="AA113" s="11" t="str">
        <f>IF((COUNTA(CurriculumDetail!AA841:AA843) &gt; 0), "x", "")</f>
        <v/>
      </c>
      <c r="AB113" s="11" t="str">
        <f>IF((COUNTA(CurriculumDetail!AB841:AB843) &gt; 0), "x", "")</f>
        <v/>
      </c>
      <c r="AC113" s="11" t="str">
        <f>IF((COUNTA(CurriculumDetail!AC841:AC843) &gt; 0), "x", "")</f>
        <v/>
      </c>
      <c r="AD113" s="11" t="str">
        <f>IF((COUNTA(CurriculumDetail!AD841:AD843) &gt; 0), "x", "")</f>
        <v/>
      </c>
      <c r="AE113" s="11" t="str">
        <f>IF((COUNTA(CurriculumDetail!AE841:AE843) &gt; 0), "x", "")</f>
        <v/>
      </c>
      <c r="AF113" s="11" t="str">
        <f>IF((COUNTA(CurriculumDetail!AF841:AF843) &gt; 0), "x", "")</f>
        <v/>
      </c>
      <c r="AG113" s="11" t="str">
        <f>IF((COUNTA(CurriculumDetail!AG841:AG843) &gt; 0), "x", "")</f>
        <v/>
      </c>
      <c r="AH113" s="11" t="str">
        <f>IF((COUNTA(CurriculumDetail!AH841:AH843) &gt; 0), "x", "")</f>
        <v/>
      </c>
      <c r="AI113" s="11" t="str">
        <f>IF((COUNTA(CurriculumDetail!AI841:AI843) &gt; 0), "x", "")</f>
        <v/>
      </c>
      <c r="AJ113" s="11" t="str">
        <f>IF((COUNTA(CurriculumDetail!AJ841:AJ843) &gt; 0), "x", "")</f>
        <v/>
      </c>
    </row>
    <row r="114" spans="1:36" x14ac:dyDescent="0.2">
      <c r="H114" s="11"/>
      <c r="I114" s="11"/>
      <c r="J114" s="11"/>
      <c r="K114" s="11"/>
      <c r="L114" s="11"/>
      <c r="M114" s="11"/>
      <c r="N114" s="11"/>
      <c r="O114" s="11"/>
      <c r="P114" s="11"/>
      <c r="Q114" s="11"/>
      <c r="R114" s="11"/>
      <c r="S114" s="11"/>
      <c r="T114" s="11"/>
      <c r="U114" s="11"/>
      <c r="V114" s="11"/>
      <c r="W114" s="11"/>
      <c r="X114" s="11"/>
      <c r="Y114" s="11"/>
      <c r="Z114" s="11"/>
      <c r="AA114" s="11"/>
      <c r="AB114" s="11"/>
      <c r="AC114" s="11"/>
      <c r="AD114" s="11"/>
      <c r="AE114" s="11"/>
      <c r="AF114" s="11"/>
      <c r="AG114" s="11"/>
      <c r="AH114" s="11"/>
      <c r="AI114" s="11"/>
      <c r="AJ114" s="11"/>
    </row>
    <row r="115" spans="1:36" x14ac:dyDescent="0.2">
      <c r="A115" t="s">
        <v>98</v>
      </c>
      <c r="B115" t="s">
        <v>271</v>
      </c>
      <c r="C115">
        <v>0</v>
      </c>
      <c r="D115">
        <v>0</v>
      </c>
      <c r="E115" t="b">
        <f>AND(OR(CurriculumDetail!F846&gt;0,CurriculumDetail!C846&lt;&gt;1),OR(CurriculumDetail!F847&gt;0,CurriculumDetail!C847&lt;&gt;1),OR(CurriculumDetail!F848&gt;0,CurriculumDetail!C848&lt;&gt;1),OR(CurriculumDetail!F849&gt;0,CurriculumDetail!C849&lt;&gt;1))</f>
        <v>1</v>
      </c>
      <c r="F115" t="b">
        <f>AND(OR(CurriculumDetail!F846&gt;0,CurriculumDetail!C846&lt;&gt;2),OR(CurriculumDetail!F847&gt;0,CurriculumDetail!C847&lt;&gt;2),OR(CurriculumDetail!F848&gt;0,CurriculumDetail!C848&lt;&gt;2),OR(CurriculumDetail!F849&gt;0,CurriculumDetail!C849&lt;&gt;2))</f>
        <v>1</v>
      </c>
      <c r="G115" t="str">
        <f>IF((COUNTA(CurriculumDetail!G845:G849) &gt; 0), "x", "")</f>
        <v/>
      </c>
      <c r="H115" s="11" t="str">
        <f>IF((COUNTA(CurriculumDetail!H845:H849) &gt; 0), "x", "")</f>
        <v/>
      </c>
      <c r="I115" s="11" t="str">
        <f>IF((COUNTA(CurriculumDetail!I845:I849) &gt; 0), "x", "")</f>
        <v/>
      </c>
      <c r="J115" s="11" t="str">
        <f>IF((COUNTA(CurriculumDetail!J845:J849) &gt; 0), "x", "")</f>
        <v/>
      </c>
      <c r="K115" s="11" t="str">
        <f>IF((COUNTA(CurriculumDetail!K845:K849) &gt; 0), "x", "")</f>
        <v/>
      </c>
      <c r="L115" s="11" t="str">
        <f>IF((COUNTA(CurriculumDetail!L845:L849) &gt; 0), "x", "")</f>
        <v/>
      </c>
      <c r="M115" s="11" t="str">
        <f>IF((COUNTA(CurriculumDetail!M845:M849) &gt; 0), "x", "")</f>
        <v/>
      </c>
      <c r="N115" s="11" t="str">
        <f>IF((COUNTA(CurriculumDetail!N845:N849) &gt; 0), "x", "")</f>
        <v/>
      </c>
      <c r="O115" s="11" t="str">
        <f>IF((COUNTA(CurriculumDetail!O845:O849) &gt; 0), "x", "")</f>
        <v/>
      </c>
      <c r="P115" s="11" t="str">
        <f>IF((COUNTA(CurriculumDetail!P845:P849) &gt; 0), "x", "")</f>
        <v/>
      </c>
      <c r="Q115" s="11" t="str">
        <f>IF((COUNTA(CurriculumDetail!Q845:Q849) &gt; 0), "x", "")</f>
        <v/>
      </c>
      <c r="R115" s="11" t="str">
        <f>IF((COUNTA(CurriculumDetail!R845:R849) &gt; 0), "x", "")</f>
        <v/>
      </c>
      <c r="S115" s="11" t="str">
        <f>IF((COUNTA(CurriculumDetail!S845:S849) &gt; 0), "x", "")</f>
        <v/>
      </c>
      <c r="T115" s="11" t="str">
        <f>IF((COUNTA(CurriculumDetail!T845:T849) &gt; 0), "x", "")</f>
        <v/>
      </c>
      <c r="U115" s="11" t="str">
        <f>IF((COUNTA(CurriculumDetail!U845:U849) &gt; 0), "x", "")</f>
        <v/>
      </c>
      <c r="V115" s="11" t="str">
        <f>IF((COUNTA(CurriculumDetail!V845:V849) &gt; 0), "x", "")</f>
        <v/>
      </c>
      <c r="W115" s="11" t="str">
        <f>IF((COUNTA(CurriculumDetail!W845:W849) &gt; 0), "x", "")</f>
        <v/>
      </c>
      <c r="X115" s="11" t="str">
        <f>IF((COUNTA(CurriculumDetail!X845:X849) &gt; 0), "x", "")</f>
        <v/>
      </c>
      <c r="Y115" s="11" t="str">
        <f>IF((COUNTA(CurriculumDetail!Y845:Y849) &gt; 0), "x", "")</f>
        <v/>
      </c>
      <c r="Z115" s="11" t="str">
        <f>IF((COUNTA(CurriculumDetail!Z845:Z849) &gt; 0), "x", "")</f>
        <v/>
      </c>
      <c r="AA115" s="11" t="str">
        <f>IF((COUNTA(CurriculumDetail!AA845:AA849) &gt; 0), "x", "")</f>
        <v/>
      </c>
      <c r="AB115" s="11" t="str">
        <f>IF((COUNTA(CurriculumDetail!AB845:AB849) &gt; 0), "x", "")</f>
        <v/>
      </c>
      <c r="AC115" s="11" t="str">
        <f>IF((COUNTA(CurriculumDetail!AC845:AC849) &gt; 0), "x", "")</f>
        <v/>
      </c>
      <c r="AD115" s="11" t="str">
        <f>IF((COUNTA(CurriculumDetail!AD845:AD849) &gt; 0), "x", "")</f>
        <v/>
      </c>
      <c r="AE115" s="11" t="str">
        <f>IF((COUNTA(CurriculumDetail!AE845:AE849) &gt; 0), "x", "")</f>
        <v/>
      </c>
      <c r="AF115" s="11" t="str">
        <f>IF((COUNTA(CurriculumDetail!AF845:AF849) &gt; 0), "x", "")</f>
        <v/>
      </c>
      <c r="AG115" s="11" t="str">
        <f>IF((COUNTA(CurriculumDetail!AG845:AG849) &gt; 0), "x", "")</f>
        <v/>
      </c>
      <c r="AH115" s="11" t="str">
        <f>IF((COUNTA(CurriculumDetail!AH845:AH849) &gt; 0), "x", "")</f>
        <v/>
      </c>
      <c r="AI115" s="11" t="str">
        <f>IF((COUNTA(CurriculumDetail!AI845:AI849) &gt; 0), "x", "")</f>
        <v/>
      </c>
      <c r="AJ115" s="11" t="str">
        <f>IF((COUNTA(CurriculumDetail!AJ845:AJ849) &gt; 0), "x", "")</f>
        <v/>
      </c>
    </row>
    <row r="116" spans="1:36" x14ac:dyDescent="0.2">
      <c r="A116" t="s">
        <v>98</v>
      </c>
      <c r="B116" t="s">
        <v>260</v>
      </c>
      <c r="C116">
        <v>0</v>
      </c>
      <c r="D116">
        <v>0</v>
      </c>
      <c r="E116" t="b">
        <f>AND(OR(CurriculumDetail!F852&gt;0,CurriculumDetail!C852&lt;&gt;1),OR(CurriculumDetail!F853&gt;0,CurriculumDetail!C853&lt;&gt;1),OR(CurriculumDetail!F854&gt;0,CurriculumDetail!C854&lt;&gt;1),OR(CurriculumDetail!F855&gt;0,CurriculumDetail!C855&lt;&gt;1),OR(CurriculumDetail!F856&gt;0,CurriculumDetail!C856&lt;&gt;1),OR(CurriculumDetail!F857&gt;0,CurriculumDetail!C857&lt;&gt;1))</f>
        <v>1</v>
      </c>
      <c r="F116" t="b">
        <f>AND(OR(CurriculumDetail!F852&gt;0,CurriculumDetail!C852&lt;&gt;2),OR(CurriculumDetail!F853&gt;0,CurriculumDetail!C853&lt;&gt;2),OR(CurriculumDetail!F854&gt;0,CurriculumDetail!C854&lt;&gt;2),OR(CurriculumDetail!F855&gt;0,CurriculumDetail!C855&lt;&gt;2),OR(CurriculumDetail!F856&gt;0,CurriculumDetail!C856&lt;&gt;2),OR(CurriculumDetail!F857&gt;0,CurriculumDetail!C857&lt;&gt;2))</f>
        <v>1</v>
      </c>
      <c r="G116" t="str">
        <f>IF((COUNTA(CurriculumDetail!G851:G857) &gt; 0), "x", "")</f>
        <v/>
      </c>
      <c r="H116" s="11" t="str">
        <f>IF((COUNTA(CurriculumDetail!H851:H857) &gt; 0), "x", "")</f>
        <v/>
      </c>
      <c r="I116" s="11" t="str">
        <f>IF((COUNTA(CurriculumDetail!I851:I857) &gt; 0), "x", "")</f>
        <v/>
      </c>
      <c r="J116" s="11" t="str">
        <f>IF((COUNTA(CurriculumDetail!J851:J857) &gt; 0), "x", "")</f>
        <v/>
      </c>
      <c r="K116" s="11" t="str">
        <f>IF((COUNTA(CurriculumDetail!K851:K857) &gt; 0), "x", "")</f>
        <v/>
      </c>
      <c r="L116" s="11" t="str">
        <f>IF((COUNTA(CurriculumDetail!L851:L857) &gt; 0), "x", "")</f>
        <v/>
      </c>
      <c r="M116" s="11" t="str">
        <f>IF((COUNTA(CurriculumDetail!M851:M857) &gt; 0), "x", "")</f>
        <v/>
      </c>
      <c r="N116" s="11" t="str">
        <f>IF((COUNTA(CurriculumDetail!N851:N857) &gt; 0), "x", "")</f>
        <v/>
      </c>
      <c r="O116" s="11" t="str">
        <f>IF((COUNTA(CurriculumDetail!O851:O857) &gt; 0), "x", "")</f>
        <v/>
      </c>
      <c r="P116" s="11" t="str">
        <f>IF((COUNTA(CurriculumDetail!P851:P857) &gt; 0), "x", "")</f>
        <v/>
      </c>
      <c r="Q116" s="11" t="str">
        <f>IF((COUNTA(CurriculumDetail!Q851:Q857) &gt; 0), "x", "")</f>
        <v/>
      </c>
      <c r="R116" s="11" t="str">
        <f>IF((COUNTA(CurriculumDetail!R851:R857) &gt; 0), "x", "")</f>
        <v/>
      </c>
      <c r="S116" s="11" t="str">
        <f>IF((COUNTA(CurriculumDetail!S851:S857) &gt; 0), "x", "")</f>
        <v/>
      </c>
      <c r="T116" s="11" t="str">
        <f>IF((COUNTA(CurriculumDetail!T851:T857) &gt; 0), "x", "")</f>
        <v/>
      </c>
      <c r="U116" s="11" t="str">
        <f>IF((COUNTA(CurriculumDetail!U851:U857) &gt; 0), "x", "")</f>
        <v/>
      </c>
      <c r="V116" s="11" t="str">
        <f>IF((COUNTA(CurriculumDetail!V851:V857) &gt; 0), "x", "")</f>
        <v/>
      </c>
      <c r="W116" s="11" t="str">
        <f>IF((COUNTA(CurriculumDetail!W851:W857) &gt; 0), "x", "")</f>
        <v/>
      </c>
      <c r="X116" s="11" t="str">
        <f>IF((COUNTA(CurriculumDetail!X851:X857) &gt; 0), "x", "")</f>
        <v/>
      </c>
      <c r="Y116" s="11" t="str">
        <f>IF((COUNTA(CurriculumDetail!Y851:Y857) &gt; 0), "x", "")</f>
        <v/>
      </c>
      <c r="Z116" s="11" t="str">
        <f>IF((COUNTA(CurriculumDetail!Z851:Z857) &gt; 0), "x", "")</f>
        <v/>
      </c>
      <c r="AA116" s="11" t="str">
        <f>IF((COUNTA(CurriculumDetail!AA851:AA857) &gt; 0), "x", "")</f>
        <v/>
      </c>
      <c r="AB116" s="11" t="str">
        <f>IF((COUNTA(CurriculumDetail!AB851:AB857) &gt; 0), "x", "")</f>
        <v/>
      </c>
      <c r="AC116" s="11" t="str">
        <f>IF((COUNTA(CurriculumDetail!AC851:AC857) &gt; 0), "x", "")</f>
        <v/>
      </c>
      <c r="AD116" s="11" t="str">
        <f>IF((COUNTA(CurriculumDetail!AD851:AD857) &gt; 0), "x", "")</f>
        <v/>
      </c>
      <c r="AE116" s="11" t="str">
        <f>IF((COUNTA(CurriculumDetail!AE851:AE857) &gt; 0), "x", "")</f>
        <v/>
      </c>
      <c r="AF116" s="11" t="str">
        <f>IF((COUNTA(CurriculumDetail!AF851:AF857) &gt; 0), "x", "")</f>
        <v/>
      </c>
      <c r="AG116" s="11" t="str">
        <f>IF((COUNTA(CurriculumDetail!AG851:AG857) &gt; 0), "x", "")</f>
        <v/>
      </c>
      <c r="AH116" s="11" t="str">
        <f>IF((COUNTA(CurriculumDetail!AH851:AH857) &gt; 0), "x", "")</f>
        <v/>
      </c>
      <c r="AI116" s="11" t="str">
        <f>IF((COUNTA(CurriculumDetail!AI851:AI857) &gt; 0), "x", "")</f>
        <v/>
      </c>
      <c r="AJ116" s="11" t="str">
        <f>IF((COUNTA(CurriculumDetail!AJ851:AJ857) &gt; 0), "x", "")</f>
        <v/>
      </c>
    </row>
    <row r="117" spans="1:36" x14ac:dyDescent="0.2">
      <c r="A117" t="s">
        <v>98</v>
      </c>
      <c r="B117" t="s">
        <v>100</v>
      </c>
      <c r="C117">
        <v>0</v>
      </c>
      <c r="D117">
        <v>0</v>
      </c>
      <c r="E117" t="b">
        <f>AND(OR(CurriculumDetail!F860&gt;0,CurriculumDetail!C860&lt;&gt;1),OR(CurriculumDetail!F861&gt;0,CurriculumDetail!C861&lt;&gt;1),OR(CurriculumDetail!F862&gt;0,CurriculumDetail!C862&lt;&gt;1),OR(CurriculumDetail!F863&gt;0,CurriculumDetail!C863&lt;&gt;1))</f>
        <v>1</v>
      </c>
      <c r="F117" t="b">
        <f>AND(OR(CurriculumDetail!F860&gt;0,CurriculumDetail!C860&lt;&gt;2),OR(CurriculumDetail!F861&gt;0,CurriculumDetail!C861&lt;&gt;2),OR(CurriculumDetail!F862&gt;0,CurriculumDetail!C862&lt;&gt;2),OR(CurriculumDetail!F863&gt;0,CurriculumDetail!C863&lt;&gt;2))</f>
        <v>1</v>
      </c>
      <c r="G117" t="str">
        <f>IF((COUNTA(CurriculumDetail!G859:G863) &gt; 0), "x", "")</f>
        <v/>
      </c>
      <c r="H117" s="11" t="str">
        <f>IF((COUNTA(CurriculumDetail!H859:H863) &gt; 0), "x", "")</f>
        <v/>
      </c>
      <c r="I117" s="11" t="str">
        <f>IF((COUNTA(CurriculumDetail!I859:I863) &gt; 0), "x", "")</f>
        <v/>
      </c>
      <c r="J117" s="11" t="str">
        <f>IF((COUNTA(CurriculumDetail!J859:J863) &gt; 0), "x", "")</f>
        <v/>
      </c>
      <c r="K117" s="11" t="str">
        <f>IF((COUNTA(CurriculumDetail!K859:K863) &gt; 0), "x", "")</f>
        <v/>
      </c>
      <c r="L117" s="11" t="str">
        <f>IF((COUNTA(CurriculumDetail!L859:L863) &gt; 0), "x", "")</f>
        <v/>
      </c>
      <c r="M117" s="11" t="str">
        <f>IF((COUNTA(CurriculumDetail!M859:M863) &gt; 0), "x", "")</f>
        <v/>
      </c>
      <c r="N117" s="11" t="str">
        <f>IF((COUNTA(CurriculumDetail!N859:N863) &gt; 0), "x", "")</f>
        <v/>
      </c>
      <c r="O117" s="11" t="str">
        <f>IF((COUNTA(CurriculumDetail!O859:O863) &gt; 0), "x", "")</f>
        <v/>
      </c>
      <c r="P117" s="11" t="str">
        <f>IF((COUNTA(CurriculumDetail!P859:P863) &gt; 0), "x", "")</f>
        <v/>
      </c>
      <c r="Q117" s="11" t="str">
        <f>IF((COUNTA(CurriculumDetail!Q859:Q863) &gt; 0), "x", "")</f>
        <v/>
      </c>
      <c r="R117" s="11" t="str">
        <f>IF((COUNTA(CurriculumDetail!R859:R863) &gt; 0), "x", "")</f>
        <v/>
      </c>
      <c r="S117" s="11" t="str">
        <f>IF((COUNTA(CurriculumDetail!S859:S863) &gt; 0), "x", "")</f>
        <v/>
      </c>
      <c r="T117" s="11" t="str">
        <f>IF((COUNTA(CurriculumDetail!T859:T863) &gt; 0), "x", "")</f>
        <v/>
      </c>
      <c r="U117" s="11" t="str">
        <f>IF((COUNTA(CurriculumDetail!U859:U863) &gt; 0), "x", "")</f>
        <v/>
      </c>
      <c r="V117" s="11" t="str">
        <f>IF((COUNTA(CurriculumDetail!V859:V863) &gt; 0), "x", "")</f>
        <v/>
      </c>
      <c r="W117" s="11" t="str">
        <f>IF((COUNTA(CurriculumDetail!W859:W863) &gt; 0), "x", "")</f>
        <v/>
      </c>
      <c r="X117" s="11" t="str">
        <f>IF((COUNTA(CurriculumDetail!X859:X863) &gt; 0), "x", "")</f>
        <v/>
      </c>
      <c r="Y117" s="11" t="str">
        <f>IF((COUNTA(CurriculumDetail!Y859:Y863) &gt; 0), "x", "")</f>
        <v/>
      </c>
      <c r="Z117" s="11" t="str">
        <f>IF((COUNTA(CurriculumDetail!Z859:Z863) &gt; 0), "x", "")</f>
        <v/>
      </c>
      <c r="AA117" s="11" t="str">
        <f>IF((COUNTA(CurriculumDetail!AA859:AA863) &gt; 0), "x", "")</f>
        <v/>
      </c>
      <c r="AB117" s="11" t="str">
        <f>IF((COUNTA(CurriculumDetail!AB859:AB863) &gt; 0), "x", "")</f>
        <v/>
      </c>
      <c r="AC117" s="11" t="str">
        <f>IF((COUNTA(CurriculumDetail!AC859:AC863) &gt; 0), "x", "")</f>
        <v/>
      </c>
      <c r="AD117" s="11" t="str">
        <f>IF((COUNTA(CurriculumDetail!AD859:AD863) &gt; 0), "x", "")</f>
        <v/>
      </c>
      <c r="AE117" s="11" t="str">
        <f>IF((COUNTA(CurriculumDetail!AE859:AE863) &gt; 0), "x", "")</f>
        <v/>
      </c>
      <c r="AF117" s="11" t="str">
        <f>IF((COUNTA(CurriculumDetail!AF859:AF863) &gt; 0), "x", "")</f>
        <v/>
      </c>
      <c r="AG117" s="11" t="str">
        <f>IF((COUNTA(CurriculumDetail!AG859:AG863) &gt; 0), "x", "")</f>
        <v/>
      </c>
      <c r="AH117" s="11" t="str">
        <f>IF((COUNTA(CurriculumDetail!AH859:AH863) &gt; 0), "x", "")</f>
        <v/>
      </c>
      <c r="AI117" s="11" t="str">
        <f>IF((COUNTA(CurriculumDetail!AI859:AI863) &gt; 0), "x", "")</f>
        <v/>
      </c>
      <c r="AJ117" s="11" t="str">
        <f>IF((COUNTA(CurriculumDetail!AJ859:AJ863) &gt; 0), "x", "")</f>
        <v/>
      </c>
    </row>
    <row r="118" spans="1:36" x14ac:dyDescent="0.2">
      <c r="A118" t="s">
        <v>98</v>
      </c>
      <c r="B118" t="s">
        <v>156</v>
      </c>
      <c r="C118">
        <v>0</v>
      </c>
      <c r="D118">
        <v>0</v>
      </c>
      <c r="E118" t="b">
        <f>AND(OR(CurriculumDetail!F866&gt;0,CurriculumDetail!C866&lt;&gt;1),OR(CurriculumDetail!F867&gt;0,CurriculumDetail!C867&lt;&gt;1),OR(CurriculumDetail!F868&gt;0,CurriculumDetail!C868&lt;&gt;1))</f>
        <v>1</v>
      </c>
      <c r="F118" t="b">
        <f>AND(OR(CurriculumDetail!F866&gt;0,CurriculumDetail!C866&lt;&gt;2),OR(CurriculumDetail!F867&gt;0,CurriculumDetail!C867&lt;&gt;2),OR(CurriculumDetail!F868&gt;0,CurriculumDetail!C868&lt;&gt;2))</f>
        <v>1</v>
      </c>
      <c r="G118" t="str">
        <f>IF((COUNTA(CurriculumDetail!G865:G868) &gt; 0), "x", "")</f>
        <v/>
      </c>
      <c r="H118" s="11" t="str">
        <f>IF((COUNTA(CurriculumDetail!H865:H868) &gt; 0), "x", "")</f>
        <v/>
      </c>
      <c r="I118" s="11" t="str">
        <f>IF((COUNTA(CurriculumDetail!I865:I868) &gt; 0), "x", "")</f>
        <v/>
      </c>
      <c r="J118" s="11" t="str">
        <f>IF((COUNTA(CurriculumDetail!J865:J868) &gt; 0), "x", "")</f>
        <v/>
      </c>
      <c r="K118" s="11" t="str">
        <f>IF((COUNTA(CurriculumDetail!K865:K868) &gt; 0), "x", "")</f>
        <v/>
      </c>
      <c r="L118" s="11" t="str">
        <f>IF((COUNTA(CurriculumDetail!L865:L868) &gt; 0), "x", "")</f>
        <v/>
      </c>
      <c r="M118" s="11" t="str">
        <f>IF((COUNTA(CurriculumDetail!M865:M868) &gt; 0), "x", "")</f>
        <v/>
      </c>
      <c r="N118" s="11" t="str">
        <f>IF((COUNTA(CurriculumDetail!N865:N868) &gt; 0), "x", "")</f>
        <v/>
      </c>
      <c r="O118" s="11" t="str">
        <f>IF((COUNTA(CurriculumDetail!O865:O868) &gt; 0), "x", "")</f>
        <v/>
      </c>
      <c r="P118" s="11" t="str">
        <f>IF((COUNTA(CurriculumDetail!P865:P868) &gt; 0), "x", "")</f>
        <v/>
      </c>
      <c r="Q118" s="11" t="str">
        <f>IF((COUNTA(CurriculumDetail!Q865:Q868) &gt; 0), "x", "")</f>
        <v/>
      </c>
      <c r="R118" s="11" t="str">
        <f>IF((COUNTA(CurriculumDetail!R865:R868) &gt; 0), "x", "")</f>
        <v/>
      </c>
      <c r="S118" s="11" t="str">
        <f>IF((COUNTA(CurriculumDetail!S865:S868) &gt; 0), "x", "")</f>
        <v/>
      </c>
      <c r="T118" s="11" t="str">
        <f>IF((COUNTA(CurriculumDetail!T865:T868) &gt; 0), "x", "")</f>
        <v/>
      </c>
      <c r="U118" s="11" t="str">
        <f>IF((COUNTA(CurriculumDetail!U865:U868) &gt; 0), "x", "")</f>
        <v/>
      </c>
      <c r="V118" s="11" t="str">
        <f>IF((COUNTA(CurriculumDetail!V865:V868) &gt; 0), "x", "")</f>
        <v/>
      </c>
      <c r="W118" s="11" t="str">
        <f>IF((COUNTA(CurriculumDetail!W865:W868) &gt; 0), "x", "")</f>
        <v/>
      </c>
      <c r="X118" s="11" t="str">
        <f>IF((COUNTA(CurriculumDetail!X865:X868) &gt; 0), "x", "")</f>
        <v/>
      </c>
      <c r="Y118" s="11" t="str">
        <f>IF((COUNTA(CurriculumDetail!Y865:Y868) &gt; 0), "x", "")</f>
        <v/>
      </c>
      <c r="Z118" s="11" t="str">
        <f>IF((COUNTA(CurriculumDetail!Z865:Z868) &gt; 0), "x", "")</f>
        <v/>
      </c>
      <c r="AA118" s="11" t="str">
        <f>IF((COUNTA(CurriculumDetail!AA865:AA868) &gt; 0), "x", "")</f>
        <v/>
      </c>
      <c r="AB118" s="11" t="str">
        <f>IF((COUNTA(CurriculumDetail!AB865:AB868) &gt; 0), "x", "")</f>
        <v/>
      </c>
      <c r="AC118" s="11" t="str">
        <f>IF((COUNTA(CurriculumDetail!AC865:AC868) &gt; 0), "x", "")</f>
        <v/>
      </c>
      <c r="AD118" s="11" t="str">
        <f>IF((COUNTA(CurriculumDetail!AD865:AD868) &gt; 0), "x", "")</f>
        <v/>
      </c>
      <c r="AE118" s="11" t="str">
        <f>IF((COUNTA(CurriculumDetail!AE865:AE868) &gt; 0), "x", "")</f>
        <v/>
      </c>
      <c r="AF118" s="11" t="str">
        <f>IF((COUNTA(CurriculumDetail!AF865:AF868) &gt; 0), "x", "")</f>
        <v/>
      </c>
      <c r="AG118" s="11" t="str">
        <f>IF((COUNTA(CurriculumDetail!AG865:AG868) &gt; 0), "x", "")</f>
        <v/>
      </c>
      <c r="AH118" s="11" t="str">
        <f>IF((COUNTA(CurriculumDetail!AH865:AH868) &gt; 0), "x", "")</f>
        <v/>
      </c>
      <c r="AI118" s="11" t="str">
        <f>IF((COUNTA(CurriculumDetail!AI865:AI868) &gt; 0), "x", "")</f>
        <v/>
      </c>
      <c r="AJ118" s="11" t="str">
        <f>IF((COUNTA(CurriculumDetail!AJ865:AJ868) &gt; 0), "x", "")</f>
        <v/>
      </c>
    </row>
    <row r="119" spans="1:36" x14ac:dyDescent="0.2">
      <c r="A119" t="s">
        <v>98</v>
      </c>
      <c r="B119" t="s">
        <v>121</v>
      </c>
      <c r="C119">
        <v>0</v>
      </c>
      <c r="D119">
        <v>0</v>
      </c>
      <c r="E119" t="b">
        <f>AND(OR(CurriculumDetail!F871&gt;0,CurriculumDetail!C871&lt;&gt;1),OR(CurriculumDetail!F872&gt;0,CurriculumDetail!C872&lt;&gt;1),OR(CurriculumDetail!F873&gt;0,CurriculumDetail!C873&lt;&gt;1))</f>
        <v>1</v>
      </c>
      <c r="F119" t="b">
        <f>AND(OR(CurriculumDetail!F871&gt;0,CurriculumDetail!C871&lt;&gt;2),OR(CurriculumDetail!F872&gt;0,CurriculumDetail!C872&lt;&gt;2),OR(CurriculumDetail!F873&gt;0,CurriculumDetail!C873&lt;&gt;2))</f>
        <v>1</v>
      </c>
      <c r="G119" t="str">
        <f>IF((COUNTA(CurriculumDetail!G870:G873) &gt; 0), "x", "")</f>
        <v/>
      </c>
      <c r="H119" s="11" t="str">
        <f>IF((COUNTA(CurriculumDetail!H870:H873) &gt; 0), "x", "")</f>
        <v/>
      </c>
      <c r="I119" s="11" t="str">
        <f>IF((COUNTA(CurriculumDetail!I870:I873) &gt; 0), "x", "")</f>
        <v/>
      </c>
      <c r="J119" s="11" t="str">
        <f>IF((COUNTA(CurriculumDetail!J870:J873) &gt; 0), "x", "")</f>
        <v/>
      </c>
      <c r="K119" s="11" t="str">
        <f>IF((COUNTA(CurriculumDetail!K870:K873) &gt; 0), "x", "")</f>
        <v/>
      </c>
      <c r="L119" s="11" t="str">
        <f>IF((COUNTA(CurriculumDetail!L870:L873) &gt; 0), "x", "")</f>
        <v/>
      </c>
      <c r="M119" s="11" t="str">
        <f>IF((COUNTA(CurriculumDetail!M870:M873) &gt; 0), "x", "")</f>
        <v/>
      </c>
      <c r="N119" s="11" t="str">
        <f>IF((COUNTA(CurriculumDetail!N870:N873) &gt; 0), "x", "")</f>
        <v/>
      </c>
      <c r="O119" s="11" t="str">
        <f>IF((COUNTA(CurriculumDetail!O870:O873) &gt; 0), "x", "")</f>
        <v/>
      </c>
      <c r="P119" s="11" t="str">
        <f>IF((COUNTA(CurriculumDetail!P870:P873) &gt; 0), "x", "")</f>
        <v/>
      </c>
      <c r="Q119" s="11" t="str">
        <f>IF((COUNTA(CurriculumDetail!Q870:Q873) &gt; 0), "x", "")</f>
        <v/>
      </c>
      <c r="R119" s="11" t="str">
        <f>IF((COUNTA(CurriculumDetail!R870:R873) &gt; 0), "x", "")</f>
        <v/>
      </c>
      <c r="S119" s="11" t="str">
        <f>IF((COUNTA(CurriculumDetail!S870:S873) &gt; 0), "x", "")</f>
        <v/>
      </c>
      <c r="T119" s="11" t="str">
        <f>IF((COUNTA(CurriculumDetail!T870:T873) &gt; 0), "x", "")</f>
        <v/>
      </c>
      <c r="U119" s="11" t="str">
        <f>IF((COUNTA(CurriculumDetail!U870:U873) &gt; 0), "x", "")</f>
        <v/>
      </c>
      <c r="V119" s="11" t="str">
        <f>IF((COUNTA(CurriculumDetail!V870:V873) &gt; 0), "x", "")</f>
        <v/>
      </c>
      <c r="W119" s="11" t="str">
        <f>IF((COUNTA(CurriculumDetail!W870:W873) &gt; 0), "x", "")</f>
        <v/>
      </c>
      <c r="X119" s="11" t="str">
        <f>IF((COUNTA(CurriculumDetail!X870:X873) &gt; 0), "x", "")</f>
        <v/>
      </c>
      <c r="Y119" s="11" t="str">
        <f>IF((COUNTA(CurriculumDetail!Y870:Y873) &gt; 0), "x", "")</f>
        <v/>
      </c>
      <c r="Z119" s="11" t="str">
        <f>IF((COUNTA(CurriculumDetail!Z870:Z873) &gt; 0), "x", "")</f>
        <v/>
      </c>
      <c r="AA119" s="11" t="str">
        <f>IF((COUNTA(CurriculumDetail!AA870:AA873) &gt; 0), "x", "")</f>
        <v/>
      </c>
      <c r="AB119" s="11" t="str">
        <f>IF((COUNTA(CurriculumDetail!AB870:AB873) &gt; 0), "x", "")</f>
        <v/>
      </c>
      <c r="AC119" s="11" t="str">
        <f>IF((COUNTA(CurriculumDetail!AC870:AC873) &gt; 0), "x", "")</f>
        <v/>
      </c>
      <c r="AD119" s="11" t="str">
        <f>IF((COUNTA(CurriculumDetail!AD870:AD873) &gt; 0), "x", "")</f>
        <v/>
      </c>
      <c r="AE119" s="11" t="str">
        <f>IF((COUNTA(CurriculumDetail!AE870:AE873) &gt; 0), "x", "")</f>
        <v/>
      </c>
      <c r="AF119" s="11" t="str">
        <f>IF((COUNTA(CurriculumDetail!AF870:AF873) &gt; 0), "x", "")</f>
        <v/>
      </c>
      <c r="AG119" s="11" t="str">
        <f>IF((COUNTA(CurriculumDetail!AG870:AG873) &gt; 0), "x", "")</f>
        <v/>
      </c>
      <c r="AH119" s="11" t="str">
        <f>IF((COUNTA(CurriculumDetail!AH870:AH873) &gt; 0), "x", "")</f>
        <v/>
      </c>
      <c r="AI119" s="11" t="str">
        <f>IF((COUNTA(CurriculumDetail!AI870:AI873) &gt; 0), "x", "")</f>
        <v/>
      </c>
      <c r="AJ119" s="11" t="str">
        <f>IF((COUNTA(CurriculumDetail!AJ870:AJ873) &gt; 0), "x", "")</f>
        <v/>
      </c>
    </row>
    <row r="120" spans="1:36" x14ac:dyDescent="0.2">
      <c r="H120" s="11"/>
      <c r="I120" s="11"/>
      <c r="J120" s="11"/>
      <c r="K120" s="11"/>
      <c r="L120" s="11"/>
      <c r="M120" s="11"/>
      <c r="N120" s="11"/>
      <c r="O120" s="11"/>
      <c r="P120" s="11"/>
      <c r="Q120" s="11"/>
      <c r="R120" s="11"/>
      <c r="S120" s="11"/>
      <c r="T120" s="11"/>
      <c r="U120" s="11"/>
      <c r="V120" s="11"/>
      <c r="W120" s="11"/>
      <c r="X120" s="11"/>
      <c r="Y120" s="11"/>
      <c r="Z120" s="11"/>
      <c r="AA120" s="11"/>
      <c r="AB120" s="11"/>
      <c r="AC120" s="11"/>
      <c r="AD120" s="11"/>
      <c r="AE120" s="11"/>
      <c r="AF120" s="11"/>
      <c r="AG120" s="11"/>
      <c r="AH120" s="11"/>
      <c r="AI120" s="11"/>
      <c r="AJ120" s="11"/>
    </row>
    <row r="121" spans="1:36" x14ac:dyDescent="0.2">
      <c r="A121" t="s">
        <v>175</v>
      </c>
      <c r="B121" t="s">
        <v>269</v>
      </c>
      <c r="C121">
        <v>2</v>
      </c>
      <c r="D121">
        <v>0</v>
      </c>
      <c r="E121" t="b">
        <f>AND(OR(CurriculumDetail!F876&gt;0,CurriculumDetail!C876&lt;&gt;1),OR(CurriculumDetail!F877&gt;0,CurriculumDetail!C877&lt;&gt;1),OR(CurriculumDetail!F878&gt;0,CurriculumDetail!C878&lt;&gt;1))</f>
        <v>0</v>
      </c>
      <c r="F121" t="b">
        <f>AND(OR(CurriculumDetail!F876&gt;0,CurriculumDetail!C876&lt;&gt;2),OR(CurriculumDetail!F877&gt;0,CurriculumDetail!C877&lt;&gt;2),OR(CurriculumDetail!F878&gt;0,CurriculumDetail!C878&lt;&gt;2))</f>
        <v>1</v>
      </c>
      <c r="G121" t="str">
        <f>IF((COUNTA(CurriculumDetail!G875:G878) &gt; 0), "x", "")</f>
        <v/>
      </c>
      <c r="H121" s="11" t="str">
        <f>IF((COUNTA(CurriculumDetail!H875:H878) &gt; 0), "x", "")</f>
        <v/>
      </c>
      <c r="I121" s="11" t="str">
        <f>IF((COUNTA(CurriculumDetail!I875:I878) &gt; 0), "x", "")</f>
        <v/>
      </c>
      <c r="J121" s="11" t="str">
        <f>IF((COUNTA(CurriculumDetail!J875:J878) &gt; 0), "x", "")</f>
        <v/>
      </c>
      <c r="K121" s="11" t="str">
        <f>IF((COUNTA(CurriculumDetail!K875:K878) &gt; 0), "x", "")</f>
        <v/>
      </c>
      <c r="L121" s="11" t="str">
        <f>IF((COUNTA(CurriculumDetail!L875:L878) &gt; 0), "x", "")</f>
        <v/>
      </c>
      <c r="M121" s="11" t="str">
        <f>IF((COUNTA(CurriculumDetail!M875:M878) &gt; 0), "x", "")</f>
        <v/>
      </c>
      <c r="N121" s="11" t="str">
        <f>IF((COUNTA(CurriculumDetail!N875:N878) &gt; 0), "x", "")</f>
        <v/>
      </c>
      <c r="O121" s="11" t="str">
        <f>IF((COUNTA(CurriculumDetail!O875:O878) &gt; 0), "x", "")</f>
        <v/>
      </c>
      <c r="P121" s="11" t="str">
        <f>IF((COUNTA(CurriculumDetail!P875:P878) &gt; 0), "x", "")</f>
        <v/>
      </c>
      <c r="Q121" s="11" t="str">
        <f>IF((COUNTA(CurriculumDetail!Q875:Q878) &gt; 0), "x", "")</f>
        <v/>
      </c>
      <c r="R121" s="11" t="str">
        <f>IF((COUNTA(CurriculumDetail!R875:R878) &gt; 0), "x", "")</f>
        <v/>
      </c>
      <c r="S121" s="11" t="str">
        <f>IF((COUNTA(CurriculumDetail!S875:S878) &gt; 0), "x", "")</f>
        <v/>
      </c>
      <c r="T121" s="11" t="str">
        <f>IF((COUNTA(CurriculumDetail!T875:T878) &gt; 0), "x", "")</f>
        <v/>
      </c>
      <c r="U121" s="11" t="str">
        <f>IF((COUNTA(CurriculumDetail!U875:U878) &gt; 0), "x", "")</f>
        <v/>
      </c>
      <c r="V121" s="11" t="str">
        <f>IF((COUNTA(CurriculumDetail!V875:V878) &gt; 0), "x", "")</f>
        <v/>
      </c>
      <c r="W121" s="11" t="str">
        <f>IF((COUNTA(CurriculumDetail!W875:W878) &gt; 0), "x", "")</f>
        <v/>
      </c>
      <c r="X121" s="11" t="str">
        <f>IF((COUNTA(CurriculumDetail!X875:X878) &gt; 0), "x", "")</f>
        <v/>
      </c>
      <c r="Y121" s="11" t="str">
        <f>IF((COUNTA(CurriculumDetail!Y875:Y878) &gt; 0), "x", "")</f>
        <v/>
      </c>
      <c r="Z121" s="11" t="str">
        <f>IF((COUNTA(CurriculumDetail!Z875:Z878) &gt; 0), "x", "")</f>
        <v/>
      </c>
      <c r="AA121" s="11" t="str">
        <f>IF((COUNTA(CurriculumDetail!AA875:AA878) &gt; 0), "x", "")</f>
        <v/>
      </c>
      <c r="AB121" s="11" t="str">
        <f>IF((COUNTA(CurriculumDetail!AB875:AB878) &gt; 0), "x", "")</f>
        <v/>
      </c>
      <c r="AC121" s="11" t="str">
        <f>IF((COUNTA(CurriculumDetail!AC875:AC878) &gt; 0), "x", "")</f>
        <v/>
      </c>
      <c r="AD121" s="11" t="str">
        <f>IF((COUNTA(CurriculumDetail!AD875:AD878) &gt; 0), "x", "")</f>
        <v/>
      </c>
      <c r="AE121" s="11" t="str">
        <f>IF((COUNTA(CurriculumDetail!AE875:AE878) &gt; 0), "x", "")</f>
        <v/>
      </c>
      <c r="AF121" s="11" t="str">
        <f>IF((COUNTA(CurriculumDetail!AF875:AF878) &gt; 0), "x", "")</f>
        <v/>
      </c>
      <c r="AG121" s="11" t="str">
        <f>IF((COUNTA(CurriculumDetail!AG875:AG878) &gt; 0), "x", "")</f>
        <v/>
      </c>
      <c r="AH121" s="11" t="str">
        <f>IF((COUNTA(CurriculumDetail!AH875:AH878) &gt; 0), "x", "")</f>
        <v/>
      </c>
      <c r="AI121" s="11" t="str">
        <f>IF((COUNTA(CurriculumDetail!AI875:AI878) &gt; 0), "x", "")</f>
        <v/>
      </c>
      <c r="AJ121" s="11" t="str">
        <f>IF((COUNTA(CurriculumDetail!AJ875:AJ878) &gt; 0), "x", "")</f>
        <v/>
      </c>
    </row>
    <row r="122" spans="1:36" x14ac:dyDescent="0.2">
      <c r="A122" t="s">
        <v>175</v>
      </c>
      <c r="B122" t="s">
        <v>264</v>
      </c>
      <c r="C122">
        <v>1</v>
      </c>
      <c r="D122">
        <v>2</v>
      </c>
      <c r="E122" t="b">
        <f>AND(OR(CurriculumDetail!F881&gt;0,CurriculumDetail!C881&lt;&gt;1),OR(CurriculumDetail!F882&gt;0,CurriculumDetail!C882&lt;&gt;1),OR(CurriculumDetail!F883&gt;0,CurriculumDetail!C883&lt;&gt;1),OR(CurriculumDetail!F884&gt;0,CurriculumDetail!C884&lt;&gt;1),OR(CurriculumDetail!F885&gt;0,CurriculumDetail!C885&lt;&gt;1),OR(CurriculumDetail!F886&gt;0,CurriculumDetail!C886&lt;&gt;1))</f>
        <v>0</v>
      </c>
      <c r="F122" t="b">
        <f>AND(OR(CurriculumDetail!F881&gt;0,CurriculumDetail!C881&lt;&gt;2),OR(CurriculumDetail!F882&gt;0,CurriculumDetail!C882&lt;&gt;2),OR(CurriculumDetail!F883&gt;0,CurriculumDetail!C883&lt;&gt;2),OR(CurriculumDetail!F884&gt;0,CurriculumDetail!C884&lt;&gt;2),OR(CurriculumDetail!F885&gt;0,CurriculumDetail!C885&lt;&gt;2),OR(CurriculumDetail!F886&gt;0,CurriculumDetail!C886&lt;&gt;2))</f>
        <v>0</v>
      </c>
      <c r="G122" t="str">
        <f>IF((COUNTA(CurriculumDetail!G880:G886) &gt; 0), "x", "")</f>
        <v/>
      </c>
      <c r="H122" s="11" t="str">
        <f>IF((COUNTA(CurriculumDetail!H880:H886) &gt; 0), "x", "")</f>
        <v/>
      </c>
      <c r="I122" s="11" t="str">
        <f>IF((COUNTA(CurriculumDetail!I880:I886) &gt; 0), "x", "")</f>
        <v/>
      </c>
      <c r="J122" s="11" t="str">
        <f>IF((COUNTA(CurriculumDetail!J880:J886) &gt; 0), "x", "")</f>
        <v/>
      </c>
      <c r="K122" s="11" t="str">
        <f>IF((COUNTA(CurriculumDetail!K880:K886) &gt; 0), "x", "")</f>
        <v/>
      </c>
      <c r="L122" s="11" t="str">
        <f>IF((COUNTA(CurriculumDetail!L880:L886) &gt; 0), "x", "")</f>
        <v/>
      </c>
      <c r="M122" s="11" t="str">
        <f>IF((COUNTA(CurriculumDetail!M880:M886) &gt; 0), "x", "")</f>
        <v/>
      </c>
      <c r="N122" s="11" t="str">
        <f>IF((COUNTA(CurriculumDetail!N880:N886) &gt; 0), "x", "")</f>
        <v/>
      </c>
      <c r="O122" s="11" t="str">
        <f>IF((COUNTA(CurriculumDetail!O880:O886) &gt; 0), "x", "")</f>
        <v/>
      </c>
      <c r="P122" s="11" t="str">
        <f>IF((COUNTA(CurriculumDetail!P880:P886) &gt; 0), "x", "")</f>
        <v/>
      </c>
      <c r="Q122" s="11" t="str">
        <f>IF((COUNTA(CurriculumDetail!Q880:Q886) &gt; 0), "x", "")</f>
        <v/>
      </c>
      <c r="R122" s="11" t="str">
        <f>IF((COUNTA(CurriculumDetail!R880:R886) &gt; 0), "x", "")</f>
        <v/>
      </c>
      <c r="S122" s="11" t="str">
        <f>IF((COUNTA(CurriculumDetail!S880:S886) &gt; 0), "x", "")</f>
        <v/>
      </c>
      <c r="T122" s="11" t="str">
        <f>IF((COUNTA(CurriculumDetail!T880:T886) &gt; 0), "x", "")</f>
        <v/>
      </c>
      <c r="U122" s="11" t="str">
        <f>IF((COUNTA(CurriculumDetail!U880:U886) &gt; 0), "x", "")</f>
        <v/>
      </c>
      <c r="V122" s="11" t="str">
        <f>IF((COUNTA(CurriculumDetail!V880:V886) &gt; 0), "x", "")</f>
        <v/>
      </c>
      <c r="W122" s="11" t="str">
        <f>IF((COUNTA(CurriculumDetail!W880:W886) &gt; 0), "x", "")</f>
        <v/>
      </c>
      <c r="X122" s="11" t="str">
        <f>IF((COUNTA(CurriculumDetail!X880:X886) &gt; 0), "x", "")</f>
        <v/>
      </c>
      <c r="Y122" s="11" t="str">
        <f>IF((COUNTA(CurriculumDetail!Y880:Y886) &gt; 0), "x", "")</f>
        <v/>
      </c>
      <c r="Z122" s="11" t="str">
        <f>IF((COUNTA(CurriculumDetail!Z880:Z886) &gt; 0), "x", "")</f>
        <v/>
      </c>
      <c r="AA122" s="11" t="str">
        <f>IF((COUNTA(CurriculumDetail!AA880:AA886) &gt; 0), "x", "")</f>
        <v/>
      </c>
      <c r="AB122" s="11" t="str">
        <f>IF((COUNTA(CurriculumDetail!AB880:AB886) &gt; 0), "x", "")</f>
        <v/>
      </c>
      <c r="AC122" s="11" t="str">
        <f>IF((COUNTA(CurriculumDetail!AC880:AC886) &gt; 0), "x", "")</f>
        <v/>
      </c>
      <c r="AD122" s="11" t="str">
        <f>IF((COUNTA(CurriculumDetail!AD880:AD886) &gt; 0), "x", "")</f>
        <v/>
      </c>
      <c r="AE122" s="11" t="str">
        <f>IF((COUNTA(CurriculumDetail!AE880:AE886) &gt; 0), "x", "")</f>
        <v/>
      </c>
      <c r="AF122" s="11" t="str">
        <f>IF((COUNTA(CurriculumDetail!AF880:AF886) &gt; 0), "x", "")</f>
        <v/>
      </c>
      <c r="AG122" s="11" t="str">
        <f>IF((COUNTA(CurriculumDetail!AG880:AG886) &gt; 0), "x", "")</f>
        <v/>
      </c>
      <c r="AH122" s="11" t="str">
        <f>IF((COUNTA(CurriculumDetail!AH880:AH886) &gt; 0), "x", "")</f>
        <v/>
      </c>
      <c r="AI122" s="11" t="str">
        <f>IF((COUNTA(CurriculumDetail!AI880:AI886) &gt; 0), "x", "")</f>
        <v/>
      </c>
      <c r="AJ122" s="11" t="str">
        <f>IF((COUNTA(CurriculumDetail!AJ880:AJ886) &gt; 0), "x", "")</f>
        <v/>
      </c>
    </row>
    <row r="123" spans="1:36" x14ac:dyDescent="0.2">
      <c r="A123" t="s">
        <v>175</v>
      </c>
      <c r="B123" t="s">
        <v>138</v>
      </c>
      <c r="C123">
        <v>1</v>
      </c>
      <c r="D123">
        <v>3</v>
      </c>
      <c r="E123" t="b">
        <f>AND(OR(CurriculumDetail!F889&gt;0,CurriculumDetail!C889&lt;&gt;1),OR(CurriculumDetail!F890&gt;0,CurriculumDetail!C890&lt;&gt;1),OR(CurriculumDetail!F891&gt;0,CurriculumDetail!C891&lt;&gt;1),OR(CurriculumDetail!F892&gt;0,CurriculumDetail!C892&lt;&gt;1),OR(CurriculumDetail!F893&gt;0,CurriculumDetail!C893&lt;&gt;1),OR(CurriculumDetail!F894&gt;0,CurriculumDetail!C894&lt;&gt;1),OR(CurriculumDetail!F895&gt;0,CurriculumDetail!C895&lt;&gt;1),OR(CurriculumDetail!F896&gt;0,CurriculumDetail!C896&lt;&gt;1),OR(CurriculumDetail!F897&gt;0,CurriculumDetail!C897&lt;&gt;1),OR(CurriculumDetail!F898&gt;0,CurriculumDetail!C898&lt;&gt;1),OR(CurriculumDetail!F899&gt;0,CurriculumDetail!C899&lt;&gt;1),OR(CurriculumDetail!F900&gt;0,CurriculumDetail!C900&lt;&gt;1))</f>
        <v>0</v>
      </c>
      <c r="F123" t="b">
        <f>AND(OR(CurriculumDetail!F889&gt;0,CurriculumDetail!C889&lt;&gt;2),OR(CurriculumDetail!F890&gt;0,CurriculumDetail!C890&lt;&gt;2),OR(CurriculumDetail!F891&gt;0,CurriculumDetail!C891&lt;&gt;2),OR(CurriculumDetail!F892&gt;0,CurriculumDetail!C892&lt;&gt;2),OR(CurriculumDetail!F893&gt;0,CurriculumDetail!C893&lt;&gt;2),OR(CurriculumDetail!F894&gt;0,CurriculumDetail!C894&lt;&gt;2),OR(CurriculumDetail!F895&gt;0,CurriculumDetail!C895&lt;&gt;2),OR(CurriculumDetail!F896&gt;0,CurriculumDetail!C896&lt;&gt;2),OR(CurriculumDetail!F897&gt;0,CurriculumDetail!C897&lt;&gt;2),OR(CurriculumDetail!F898&gt;0,CurriculumDetail!C898&lt;&gt;2),OR(CurriculumDetail!F899&gt;0,CurriculumDetail!C899&lt;&gt;2),OR(CurriculumDetail!F900&gt;0,CurriculumDetail!C900&lt;&gt;2))</f>
        <v>0</v>
      </c>
      <c r="G123" t="str">
        <f>IF((COUNTA(CurriculumDetail!G888:G900) &gt; 0), "x", "")</f>
        <v/>
      </c>
      <c r="H123" s="11" t="str">
        <f>IF((COUNTA(CurriculumDetail!H888:H900) &gt; 0), "x", "")</f>
        <v/>
      </c>
      <c r="I123" s="11" t="str">
        <f>IF((COUNTA(CurriculumDetail!I888:I900) &gt; 0), "x", "")</f>
        <v/>
      </c>
      <c r="J123" s="11" t="str">
        <f>IF((COUNTA(CurriculumDetail!J888:J900) &gt; 0), "x", "")</f>
        <v/>
      </c>
      <c r="K123" s="11" t="str">
        <f>IF((COUNTA(CurriculumDetail!K888:K900) &gt; 0), "x", "")</f>
        <v/>
      </c>
      <c r="L123" s="11" t="str">
        <f>IF((COUNTA(CurriculumDetail!L888:L900) &gt; 0), "x", "")</f>
        <v/>
      </c>
      <c r="M123" s="11" t="str">
        <f>IF((COUNTA(CurriculumDetail!M888:M900) &gt; 0), "x", "")</f>
        <v/>
      </c>
      <c r="N123" s="11" t="str">
        <f>IF((COUNTA(CurriculumDetail!N888:N900) &gt; 0), "x", "")</f>
        <v/>
      </c>
      <c r="O123" s="11" t="str">
        <f>IF((COUNTA(CurriculumDetail!O888:O900) &gt; 0), "x", "")</f>
        <v/>
      </c>
      <c r="P123" s="11" t="str">
        <f>IF((COUNTA(CurriculumDetail!P888:P900) &gt; 0), "x", "")</f>
        <v/>
      </c>
      <c r="Q123" s="11" t="str">
        <f>IF((COUNTA(CurriculumDetail!Q888:Q900) &gt; 0), "x", "")</f>
        <v/>
      </c>
      <c r="R123" s="11" t="str">
        <f>IF((COUNTA(CurriculumDetail!R888:R900) &gt; 0), "x", "")</f>
        <v/>
      </c>
      <c r="S123" s="11" t="str">
        <f>IF((COUNTA(CurriculumDetail!S888:S900) &gt; 0), "x", "")</f>
        <v/>
      </c>
      <c r="T123" s="11" t="str">
        <f>IF((COUNTA(CurriculumDetail!T888:T900) &gt; 0), "x", "")</f>
        <v/>
      </c>
      <c r="U123" s="11" t="str">
        <f>IF((COUNTA(CurriculumDetail!U888:U900) &gt; 0), "x", "")</f>
        <v/>
      </c>
      <c r="V123" s="11" t="str">
        <f>IF((COUNTA(CurriculumDetail!V888:V900) &gt; 0), "x", "")</f>
        <v/>
      </c>
      <c r="W123" s="11" t="str">
        <f>IF((COUNTA(CurriculumDetail!W888:W900) &gt; 0), "x", "")</f>
        <v/>
      </c>
      <c r="X123" s="11" t="str">
        <f>IF((COUNTA(CurriculumDetail!X888:X900) &gt; 0), "x", "")</f>
        <v/>
      </c>
      <c r="Y123" s="11" t="str">
        <f>IF((COUNTA(CurriculumDetail!Y888:Y900) &gt; 0), "x", "")</f>
        <v/>
      </c>
      <c r="Z123" s="11" t="str">
        <f>IF((COUNTA(CurriculumDetail!Z888:Z900) &gt; 0), "x", "")</f>
        <v/>
      </c>
      <c r="AA123" s="11" t="str">
        <f>IF((COUNTA(CurriculumDetail!AA888:AA900) &gt; 0), "x", "")</f>
        <v/>
      </c>
      <c r="AB123" s="11" t="str">
        <f>IF((COUNTA(CurriculumDetail!AB888:AB900) &gt; 0), "x", "")</f>
        <v/>
      </c>
      <c r="AC123" s="11" t="str">
        <f>IF((COUNTA(CurriculumDetail!AC888:AC900) &gt; 0), "x", "")</f>
        <v/>
      </c>
      <c r="AD123" s="11" t="str">
        <f>IF((COUNTA(CurriculumDetail!AD888:AD900) &gt; 0), "x", "")</f>
        <v/>
      </c>
      <c r="AE123" s="11" t="str">
        <f>IF((COUNTA(CurriculumDetail!AE888:AE900) &gt; 0), "x", "")</f>
        <v/>
      </c>
      <c r="AF123" s="11" t="str">
        <f>IF((COUNTA(CurriculumDetail!AF888:AF900) &gt; 0), "x", "")</f>
        <v/>
      </c>
      <c r="AG123" s="11" t="str">
        <f>IF((COUNTA(CurriculumDetail!AG888:AG900) &gt; 0), "x", "")</f>
        <v/>
      </c>
      <c r="AH123" s="11" t="str">
        <f>IF((COUNTA(CurriculumDetail!AH888:AH900) &gt; 0), "x", "")</f>
        <v/>
      </c>
      <c r="AI123" s="11" t="str">
        <f>IF((COUNTA(CurriculumDetail!AI888:AI900) &gt; 0), "x", "")</f>
        <v/>
      </c>
      <c r="AJ123" s="11" t="str">
        <f>IF((COUNTA(CurriculumDetail!AJ888:AJ900) &gt; 0), "x", "")</f>
        <v/>
      </c>
    </row>
    <row r="124" spans="1:36" x14ac:dyDescent="0.2">
      <c r="A124" t="s">
        <v>175</v>
      </c>
      <c r="B124" t="s">
        <v>134</v>
      </c>
      <c r="C124">
        <v>0</v>
      </c>
      <c r="D124">
        <v>3</v>
      </c>
      <c r="E124" t="b">
        <f>AND(OR(CurriculumDetail!F903&gt;0,CurriculumDetail!C903&lt;&gt;1),OR(CurriculumDetail!F904&gt;0,CurriculumDetail!C904&lt;&gt;1),OR(CurriculumDetail!F905&gt;0,CurriculumDetail!C905&lt;&gt;1),OR(CurriculumDetail!F906&gt;0,CurriculumDetail!C906&lt;&gt;1),OR(CurriculumDetail!F907&gt;0,CurriculumDetail!C907&lt;&gt;1),OR(CurriculumDetail!F908&gt;0,CurriculumDetail!C908&lt;&gt;1),OR(CurriculumDetail!F909&gt;0,CurriculumDetail!C909&lt;&gt;1),OR(CurriculumDetail!F910&gt;0,CurriculumDetail!C910&lt;&gt;1),OR(CurriculumDetail!F911&gt;0,CurriculumDetail!C911&lt;&gt;1),OR(CurriculumDetail!F912&gt;0,CurriculumDetail!C912&lt;&gt;1),OR(CurriculumDetail!F913&gt;0,CurriculumDetail!C913&lt;&gt;1))</f>
        <v>1</v>
      </c>
      <c r="F124" t="b">
        <f>AND(OR(CurriculumDetail!F903&gt;0,CurriculumDetail!C903&lt;&gt;2),OR(CurriculumDetail!F904&gt;0,CurriculumDetail!C904&lt;&gt;2),OR(CurriculumDetail!F905&gt;0,CurriculumDetail!C905&lt;&gt;2),OR(CurriculumDetail!F906&gt;0,CurriculumDetail!C906&lt;&gt;2),OR(CurriculumDetail!F907&gt;0,CurriculumDetail!C907&lt;&gt;2),OR(CurriculumDetail!F908&gt;0,CurriculumDetail!C908&lt;&gt;2),OR(CurriculumDetail!F909&gt;0,CurriculumDetail!C909&lt;&gt;2),OR(CurriculumDetail!F910&gt;0,CurriculumDetail!C910&lt;&gt;2),OR(CurriculumDetail!F911&gt;0,CurriculumDetail!C911&lt;&gt;2),OR(CurriculumDetail!F912&gt;0,CurriculumDetail!C912&lt;&gt;2),OR(CurriculumDetail!F913&gt;0,CurriculumDetail!C913&lt;&gt;2))</f>
        <v>0</v>
      </c>
      <c r="G124" t="str">
        <f>IF((COUNTA(CurriculumDetail!G902:G913) &gt; 0), "x", "")</f>
        <v/>
      </c>
      <c r="H124" s="11" t="str">
        <f>IF((COUNTA(CurriculumDetail!H902:H913) &gt; 0), "x", "")</f>
        <v/>
      </c>
      <c r="I124" s="11" t="str">
        <f>IF((COUNTA(CurriculumDetail!I902:I913) &gt; 0), "x", "")</f>
        <v/>
      </c>
      <c r="J124" s="11" t="str">
        <f>IF((COUNTA(CurriculumDetail!J902:J913) &gt; 0), "x", "")</f>
        <v/>
      </c>
      <c r="K124" s="11" t="str">
        <f>IF((COUNTA(CurriculumDetail!K902:K913) &gt; 0), "x", "")</f>
        <v/>
      </c>
      <c r="L124" s="11" t="str">
        <f>IF((COUNTA(CurriculumDetail!L902:L913) &gt; 0), "x", "")</f>
        <v/>
      </c>
      <c r="M124" s="11" t="str">
        <f>IF((COUNTA(CurriculumDetail!M902:M913) &gt; 0), "x", "")</f>
        <v/>
      </c>
      <c r="N124" s="11" t="str">
        <f>IF((COUNTA(CurriculumDetail!N902:N913) &gt; 0), "x", "")</f>
        <v/>
      </c>
      <c r="O124" s="11" t="str">
        <f>IF((COUNTA(CurriculumDetail!O902:O913) &gt; 0), "x", "")</f>
        <v/>
      </c>
      <c r="P124" s="11" t="str">
        <f>IF((COUNTA(CurriculumDetail!P902:P913) &gt; 0), "x", "")</f>
        <v/>
      </c>
      <c r="Q124" s="11" t="str">
        <f>IF((COUNTA(CurriculumDetail!Q902:Q913) &gt; 0), "x", "")</f>
        <v/>
      </c>
      <c r="R124" s="11" t="str">
        <f>IF((COUNTA(CurriculumDetail!R902:R913) &gt; 0), "x", "")</f>
        <v/>
      </c>
      <c r="S124" s="11" t="str">
        <f>IF((COUNTA(CurriculumDetail!S902:S913) &gt; 0), "x", "")</f>
        <v/>
      </c>
      <c r="T124" s="11" t="str">
        <f>IF((COUNTA(CurriculumDetail!T902:T913) &gt; 0), "x", "")</f>
        <v/>
      </c>
      <c r="U124" s="11" t="str">
        <f>IF((COUNTA(CurriculumDetail!U902:U913) &gt; 0), "x", "")</f>
        <v/>
      </c>
      <c r="V124" s="11" t="str">
        <f>IF((COUNTA(CurriculumDetail!V902:V913) &gt; 0), "x", "")</f>
        <v/>
      </c>
      <c r="W124" s="11" t="str">
        <f>IF((COUNTA(CurriculumDetail!W902:W913) &gt; 0), "x", "")</f>
        <v/>
      </c>
      <c r="X124" s="11" t="str">
        <f>IF((COUNTA(CurriculumDetail!X902:X913) &gt; 0), "x", "")</f>
        <v/>
      </c>
      <c r="Y124" s="11" t="str">
        <f>IF((COUNTA(CurriculumDetail!Y902:Y913) &gt; 0), "x", "")</f>
        <v/>
      </c>
      <c r="Z124" s="11" t="str">
        <f>IF((COUNTA(CurriculumDetail!Z902:Z913) &gt; 0), "x", "")</f>
        <v/>
      </c>
      <c r="AA124" s="11" t="str">
        <f>IF((COUNTA(CurriculumDetail!AA902:AA913) &gt; 0), "x", "")</f>
        <v/>
      </c>
      <c r="AB124" s="11" t="str">
        <f>IF((COUNTA(CurriculumDetail!AB902:AB913) &gt; 0), "x", "")</f>
        <v/>
      </c>
      <c r="AC124" s="11" t="str">
        <f>IF((COUNTA(CurriculumDetail!AC902:AC913) &gt; 0), "x", "")</f>
        <v/>
      </c>
      <c r="AD124" s="11" t="str">
        <f>IF((COUNTA(CurriculumDetail!AD902:AD913) &gt; 0), "x", "")</f>
        <v/>
      </c>
      <c r="AE124" s="11" t="str">
        <f>IF((COUNTA(CurriculumDetail!AE902:AE913) &gt; 0), "x", "")</f>
        <v/>
      </c>
      <c r="AF124" s="11" t="str">
        <f>IF((COUNTA(CurriculumDetail!AF902:AF913) &gt; 0), "x", "")</f>
        <v/>
      </c>
      <c r="AG124" s="11" t="str">
        <f>IF((COUNTA(CurriculumDetail!AG902:AG913) &gt; 0), "x", "")</f>
        <v/>
      </c>
      <c r="AH124" s="11" t="str">
        <f>IF((COUNTA(CurriculumDetail!AH902:AH913) &gt; 0), "x", "")</f>
        <v/>
      </c>
      <c r="AI124" s="11" t="str">
        <f>IF((COUNTA(CurriculumDetail!AI902:AI913) &gt; 0), "x", "")</f>
        <v/>
      </c>
      <c r="AJ124" s="11" t="str">
        <f>IF((COUNTA(CurriculumDetail!AJ902:AJ913) &gt; 0), "x", "")</f>
        <v/>
      </c>
    </row>
    <row r="125" spans="1:36" x14ac:dyDescent="0.2">
      <c r="A125" t="s">
        <v>175</v>
      </c>
      <c r="B125" t="s">
        <v>111</v>
      </c>
      <c r="C125">
        <v>1</v>
      </c>
      <c r="D125">
        <v>2</v>
      </c>
      <c r="E125" t="b">
        <f>AND(OR(CurriculumDetail!F916&gt;0,CurriculumDetail!C916&lt;&gt;1),OR(CurriculumDetail!F917&gt;0,CurriculumDetail!C917&lt;&gt;1),OR(CurriculumDetail!F918&gt;0,CurriculumDetail!C918&lt;&gt;1),OR(CurriculumDetail!F919&gt;0,CurriculumDetail!C919&lt;&gt;1),OR(CurriculumDetail!F920&gt;0,CurriculumDetail!C920&lt;&gt;1),OR(CurriculumDetail!F921&gt;0,CurriculumDetail!C921&lt;&gt;1),OR(CurriculumDetail!F922&gt;0,CurriculumDetail!C922&lt;&gt;1),OR(CurriculumDetail!F923&gt;0,CurriculumDetail!C923&lt;&gt;1))</f>
        <v>0</v>
      </c>
      <c r="F125" t="b">
        <f>AND(OR(CurriculumDetail!F916&gt;0,CurriculumDetail!C916&lt;&gt;2),OR(CurriculumDetail!F917&gt;0,CurriculumDetail!C917&lt;&gt;2),OR(CurriculumDetail!F918&gt;0,CurriculumDetail!C918&lt;&gt;2),OR(CurriculumDetail!F919&gt;0,CurriculumDetail!C919&lt;&gt;2),OR(CurriculumDetail!F920&gt;0,CurriculumDetail!C920&lt;&gt;2),OR(CurriculumDetail!F921&gt;0,CurriculumDetail!C921&lt;&gt;2),OR(CurriculumDetail!F922&gt;0,CurriculumDetail!C922&lt;&gt;2),OR(CurriculumDetail!F923&gt;0,CurriculumDetail!C923&lt;&gt;2))</f>
        <v>0</v>
      </c>
      <c r="G125" t="str">
        <f>IF((COUNTA(CurriculumDetail!G915:G923) &gt; 0), "x", "")</f>
        <v/>
      </c>
      <c r="H125" s="11" t="str">
        <f>IF((COUNTA(CurriculumDetail!H915:H923) &gt; 0), "x", "")</f>
        <v/>
      </c>
      <c r="I125" s="11" t="str">
        <f>IF((COUNTA(CurriculumDetail!I915:I923) &gt; 0), "x", "")</f>
        <v/>
      </c>
      <c r="J125" s="11" t="str">
        <f>IF((COUNTA(CurriculumDetail!J915:J923) &gt; 0), "x", "")</f>
        <v/>
      </c>
      <c r="K125" s="11" t="str">
        <f>IF((COUNTA(CurriculumDetail!K915:K923) &gt; 0), "x", "")</f>
        <v/>
      </c>
      <c r="L125" s="11" t="str">
        <f>IF((COUNTA(CurriculumDetail!L915:L923) &gt; 0), "x", "")</f>
        <v/>
      </c>
      <c r="M125" s="11" t="str">
        <f>IF((COUNTA(CurriculumDetail!M915:M923) &gt; 0), "x", "")</f>
        <v/>
      </c>
      <c r="N125" s="11" t="str">
        <f>IF((COUNTA(CurriculumDetail!N915:N923) &gt; 0), "x", "")</f>
        <v/>
      </c>
      <c r="O125" s="11" t="str">
        <f>IF((COUNTA(CurriculumDetail!O915:O923) &gt; 0), "x", "")</f>
        <v/>
      </c>
      <c r="P125" s="11" t="str">
        <f>IF((COUNTA(CurriculumDetail!P915:P923) &gt; 0), "x", "")</f>
        <v/>
      </c>
      <c r="Q125" s="11" t="str">
        <f>IF((COUNTA(CurriculumDetail!Q915:Q923) &gt; 0), "x", "")</f>
        <v/>
      </c>
      <c r="R125" s="11" t="str">
        <f>IF((COUNTA(CurriculumDetail!R915:R923) &gt; 0), "x", "")</f>
        <v/>
      </c>
      <c r="S125" s="11" t="str">
        <f>IF((COUNTA(CurriculumDetail!S915:S923) &gt; 0), "x", "")</f>
        <v/>
      </c>
      <c r="T125" s="11" t="str">
        <f>IF((COUNTA(CurriculumDetail!T915:T923) &gt; 0), "x", "")</f>
        <v/>
      </c>
      <c r="U125" s="11" t="str">
        <f>IF((COUNTA(CurriculumDetail!U915:U923) &gt; 0), "x", "")</f>
        <v/>
      </c>
      <c r="V125" s="11" t="str">
        <f>IF((COUNTA(CurriculumDetail!V915:V923) &gt; 0), "x", "")</f>
        <v/>
      </c>
      <c r="W125" s="11" t="str">
        <f>IF((COUNTA(CurriculumDetail!W915:W923) &gt; 0), "x", "")</f>
        <v/>
      </c>
      <c r="X125" s="11" t="str">
        <f>IF((COUNTA(CurriculumDetail!X915:X923) &gt; 0), "x", "")</f>
        <v/>
      </c>
      <c r="Y125" s="11" t="str">
        <f>IF((COUNTA(CurriculumDetail!Y915:Y923) &gt; 0), "x", "")</f>
        <v/>
      </c>
      <c r="Z125" s="11" t="str">
        <f>IF((COUNTA(CurriculumDetail!Z915:Z923) &gt; 0), "x", "")</f>
        <v/>
      </c>
      <c r="AA125" s="11" t="str">
        <f>IF((COUNTA(CurriculumDetail!AA915:AA923) &gt; 0), "x", "")</f>
        <v/>
      </c>
      <c r="AB125" s="11" t="str">
        <f>IF((COUNTA(CurriculumDetail!AB915:AB923) &gt; 0), "x", "")</f>
        <v/>
      </c>
      <c r="AC125" s="11" t="str">
        <f>IF((COUNTA(CurriculumDetail!AC915:AC923) &gt; 0), "x", "")</f>
        <v/>
      </c>
      <c r="AD125" s="11" t="str">
        <f>IF((COUNTA(CurriculumDetail!AD915:AD923) &gt; 0), "x", "")</f>
        <v/>
      </c>
      <c r="AE125" s="11" t="str">
        <f>IF((COUNTA(CurriculumDetail!AE915:AE923) &gt; 0), "x", "")</f>
        <v/>
      </c>
      <c r="AF125" s="11" t="str">
        <f>IF((COUNTA(CurriculumDetail!AF915:AF923) &gt; 0), "x", "")</f>
        <v/>
      </c>
      <c r="AG125" s="11" t="str">
        <f>IF((COUNTA(CurriculumDetail!AG915:AG923) &gt; 0), "x", "")</f>
        <v/>
      </c>
      <c r="AH125" s="11" t="str">
        <f>IF((COUNTA(CurriculumDetail!AH915:AH923) &gt; 0), "x", "")</f>
        <v/>
      </c>
      <c r="AI125" s="11" t="str">
        <f>IF((COUNTA(CurriculumDetail!AI915:AI923) &gt; 0), "x", "")</f>
        <v/>
      </c>
      <c r="AJ125" s="11" t="str">
        <f>IF((COUNTA(CurriculumDetail!AJ915:AJ923) &gt; 0), "x", "")</f>
        <v/>
      </c>
    </row>
    <row r="126" spans="1:36" x14ac:dyDescent="0.2">
      <c r="A126" t="s">
        <v>175</v>
      </c>
      <c r="B126" t="s">
        <v>208</v>
      </c>
      <c r="C126">
        <v>0</v>
      </c>
      <c r="D126">
        <v>0</v>
      </c>
      <c r="E126" t="b">
        <f>AND(OR(CurriculumDetail!F926&gt;0,CurriculumDetail!C926&lt;&gt;1),OR(CurriculumDetail!F927&gt;0,CurriculumDetail!C927&lt;&gt;1),OR(CurriculumDetail!F928&gt;0,CurriculumDetail!C928&lt;&gt;1),OR(CurriculumDetail!F929&gt;0,CurriculumDetail!C929&lt;&gt;1),OR(CurriculumDetail!F930&gt;0,CurriculumDetail!C930&lt;&gt;1),OR(CurriculumDetail!F931&gt;0,CurriculumDetail!C931&lt;&gt;1),OR(CurriculumDetail!F932&gt;0,CurriculumDetail!C932&lt;&gt;1))</f>
        <v>1</v>
      </c>
      <c r="F126" t="b">
        <f>AND(OR(CurriculumDetail!F926&gt;0,CurriculumDetail!C926&lt;&gt;2),OR(CurriculumDetail!F927&gt;0,CurriculumDetail!C927&lt;&gt;2),OR(CurriculumDetail!F928&gt;0,CurriculumDetail!C928&lt;&gt;2),OR(CurriculumDetail!F929&gt;0,CurriculumDetail!C929&lt;&gt;2),OR(CurriculumDetail!F930&gt;0,CurriculumDetail!C930&lt;&gt;2),OR(CurriculumDetail!F931&gt;0,CurriculumDetail!C931&lt;&gt;2),OR(CurriculumDetail!F932&gt;0,CurriculumDetail!C932&lt;&gt;2))</f>
        <v>1</v>
      </c>
      <c r="G126" t="str">
        <f>IF((COUNTA(CurriculumDetail!G925:G932) &gt; 0), "x", "")</f>
        <v/>
      </c>
      <c r="H126" s="11" t="str">
        <f>IF((COUNTA(CurriculumDetail!H925:H932) &gt; 0), "x", "")</f>
        <v/>
      </c>
      <c r="I126" s="11" t="str">
        <f>IF((COUNTA(CurriculumDetail!I925:I932) &gt; 0), "x", "")</f>
        <v/>
      </c>
      <c r="J126" s="11" t="str">
        <f>IF((COUNTA(CurriculumDetail!J925:J932) &gt; 0), "x", "")</f>
        <v/>
      </c>
      <c r="K126" s="11" t="str">
        <f>IF((COUNTA(CurriculumDetail!K925:K932) &gt; 0), "x", "")</f>
        <v/>
      </c>
      <c r="L126" s="11" t="str">
        <f>IF((COUNTA(CurriculumDetail!L925:L932) &gt; 0), "x", "")</f>
        <v/>
      </c>
      <c r="M126" s="11" t="str">
        <f>IF((COUNTA(CurriculumDetail!M925:M932) &gt; 0), "x", "")</f>
        <v/>
      </c>
      <c r="N126" s="11" t="str">
        <f>IF((COUNTA(CurriculumDetail!N925:N932) &gt; 0), "x", "")</f>
        <v/>
      </c>
      <c r="O126" s="11" t="str">
        <f>IF((COUNTA(CurriculumDetail!O925:O932) &gt; 0), "x", "")</f>
        <v/>
      </c>
      <c r="P126" s="11" t="str">
        <f>IF((COUNTA(CurriculumDetail!P925:P932) &gt; 0), "x", "")</f>
        <v/>
      </c>
      <c r="Q126" s="11" t="str">
        <f>IF((COUNTA(CurriculumDetail!Q925:Q932) &gt; 0), "x", "")</f>
        <v/>
      </c>
      <c r="R126" s="11" t="str">
        <f>IF((COUNTA(CurriculumDetail!R925:R932) &gt; 0), "x", "")</f>
        <v/>
      </c>
      <c r="S126" s="11" t="str">
        <f>IF((COUNTA(CurriculumDetail!S925:S932) &gt; 0), "x", "")</f>
        <v/>
      </c>
      <c r="T126" s="11" t="str">
        <f>IF((COUNTA(CurriculumDetail!T925:T932) &gt; 0), "x", "")</f>
        <v/>
      </c>
      <c r="U126" s="11" t="str">
        <f>IF((COUNTA(CurriculumDetail!U925:U932) &gt; 0), "x", "")</f>
        <v/>
      </c>
      <c r="V126" s="11" t="str">
        <f>IF((COUNTA(CurriculumDetail!V925:V932) &gt; 0), "x", "")</f>
        <v/>
      </c>
      <c r="W126" s="11" t="str">
        <f>IF((COUNTA(CurriculumDetail!W925:W932) &gt; 0), "x", "")</f>
        <v/>
      </c>
      <c r="X126" s="11" t="str">
        <f>IF((COUNTA(CurriculumDetail!X925:X932) &gt; 0), "x", "")</f>
        <v/>
      </c>
      <c r="Y126" s="11" t="str">
        <f>IF((COUNTA(CurriculumDetail!Y925:Y932) &gt; 0), "x", "")</f>
        <v/>
      </c>
      <c r="Z126" s="11" t="str">
        <f>IF((COUNTA(CurriculumDetail!Z925:Z932) &gt; 0), "x", "")</f>
        <v/>
      </c>
      <c r="AA126" s="11" t="str">
        <f>IF((COUNTA(CurriculumDetail!AA925:AA932) &gt; 0), "x", "")</f>
        <v/>
      </c>
      <c r="AB126" s="11" t="str">
        <f>IF((COUNTA(CurriculumDetail!AB925:AB932) &gt; 0), "x", "")</f>
        <v/>
      </c>
      <c r="AC126" s="11" t="str">
        <f>IF((COUNTA(CurriculumDetail!AC925:AC932) &gt; 0), "x", "")</f>
        <v/>
      </c>
      <c r="AD126" s="11" t="str">
        <f>IF((COUNTA(CurriculumDetail!AD925:AD932) &gt; 0), "x", "")</f>
        <v/>
      </c>
      <c r="AE126" s="11" t="str">
        <f>IF((COUNTA(CurriculumDetail!AE925:AE932) &gt; 0), "x", "")</f>
        <v/>
      </c>
      <c r="AF126" s="11" t="str">
        <f>IF((COUNTA(CurriculumDetail!AF925:AF932) &gt; 0), "x", "")</f>
        <v/>
      </c>
      <c r="AG126" s="11" t="str">
        <f>IF((COUNTA(CurriculumDetail!AG925:AG932) &gt; 0), "x", "")</f>
        <v/>
      </c>
      <c r="AH126" s="11" t="str">
        <f>IF((COUNTA(CurriculumDetail!AH925:AH932) &gt; 0), "x", "")</f>
        <v/>
      </c>
      <c r="AI126" s="11" t="str">
        <f>IF((COUNTA(CurriculumDetail!AI925:AI932) &gt; 0), "x", "")</f>
        <v/>
      </c>
      <c r="AJ126" s="11" t="str">
        <f>IF((COUNTA(CurriculumDetail!AJ925:AJ932) &gt; 0), "x", "")</f>
        <v/>
      </c>
    </row>
    <row r="127" spans="1:36" x14ac:dyDescent="0.2">
      <c r="A127" t="s">
        <v>175</v>
      </c>
      <c r="B127" t="s">
        <v>87</v>
      </c>
      <c r="C127">
        <v>0</v>
      </c>
      <c r="D127">
        <v>0</v>
      </c>
      <c r="E127" t="b">
        <f>AND(OR(CurriculumDetail!F935&gt;0,CurriculumDetail!C935&lt;&gt;1),OR(CurriculumDetail!F936&gt;0,CurriculumDetail!C936&lt;&gt;1),OR(CurriculumDetail!F937&gt;0,CurriculumDetail!C937&lt;&gt;1),OR(CurriculumDetail!F938&gt;0,CurriculumDetail!C938&lt;&gt;1),OR(CurriculumDetail!F939&gt;0,CurriculumDetail!C939&lt;&gt;1),OR(CurriculumDetail!F940&gt;0,CurriculumDetail!C940&lt;&gt;1),OR(CurriculumDetail!F941&gt;0,CurriculumDetail!C941&lt;&gt;1),OR(CurriculumDetail!F942&gt;0,CurriculumDetail!C942&lt;&gt;1),OR(CurriculumDetail!F943&gt;0,CurriculumDetail!C943&lt;&gt;1))</f>
        <v>1</v>
      </c>
      <c r="F127" t="b">
        <f>AND(OR(CurriculumDetail!F935&gt;0,CurriculumDetail!C935&lt;&gt;2),OR(CurriculumDetail!F936&gt;0,CurriculumDetail!C936&lt;&gt;2),OR(CurriculumDetail!F937&gt;0,CurriculumDetail!C937&lt;&gt;2),OR(CurriculumDetail!F938&gt;0,CurriculumDetail!C938&lt;&gt;2),OR(CurriculumDetail!F939&gt;0,CurriculumDetail!C939&lt;&gt;2),OR(CurriculumDetail!F940&gt;0,CurriculumDetail!C940&lt;&gt;2),OR(CurriculumDetail!F941&gt;0,CurriculumDetail!C941&lt;&gt;2),OR(CurriculumDetail!F942&gt;0,CurriculumDetail!C942&lt;&gt;2),OR(CurriculumDetail!F943&gt;0,CurriculumDetail!C943&lt;&gt;2))</f>
        <v>1</v>
      </c>
      <c r="G127" t="str">
        <f>IF((COUNTA(CurriculumDetail!G934:G943) &gt; 0), "x", "")</f>
        <v/>
      </c>
      <c r="H127" s="11" t="str">
        <f>IF((COUNTA(CurriculumDetail!H934:H943) &gt; 0), "x", "")</f>
        <v/>
      </c>
      <c r="I127" s="11" t="str">
        <f>IF((COUNTA(CurriculumDetail!I934:I943) &gt; 0), "x", "")</f>
        <v/>
      </c>
      <c r="J127" s="11" t="str">
        <f>IF((COUNTA(CurriculumDetail!J934:J943) &gt; 0), "x", "")</f>
        <v/>
      </c>
      <c r="K127" s="11" t="str">
        <f>IF((COUNTA(CurriculumDetail!K934:K943) &gt; 0), "x", "")</f>
        <v/>
      </c>
      <c r="L127" s="11" t="str">
        <f>IF((COUNTA(CurriculumDetail!L934:L943) &gt; 0), "x", "")</f>
        <v/>
      </c>
      <c r="M127" s="11" t="str">
        <f>IF((COUNTA(CurriculumDetail!M934:M943) &gt; 0), "x", "")</f>
        <v/>
      </c>
      <c r="N127" s="11" t="str">
        <f>IF((COUNTA(CurriculumDetail!N934:N943) &gt; 0), "x", "")</f>
        <v/>
      </c>
      <c r="O127" s="11" t="str">
        <f>IF((COUNTA(CurriculumDetail!O934:O943) &gt; 0), "x", "")</f>
        <v/>
      </c>
      <c r="P127" s="11" t="str">
        <f>IF((COUNTA(CurriculumDetail!P934:P943) &gt; 0), "x", "")</f>
        <v/>
      </c>
      <c r="Q127" s="11" t="str">
        <f>IF((COUNTA(CurriculumDetail!Q934:Q943) &gt; 0), "x", "")</f>
        <v/>
      </c>
      <c r="R127" s="11" t="str">
        <f>IF((COUNTA(CurriculumDetail!R934:R943) &gt; 0), "x", "")</f>
        <v/>
      </c>
      <c r="S127" s="11" t="str">
        <f>IF((COUNTA(CurriculumDetail!S934:S943) &gt; 0), "x", "")</f>
        <v/>
      </c>
      <c r="T127" s="11" t="str">
        <f>IF((COUNTA(CurriculumDetail!T934:T943) &gt; 0), "x", "")</f>
        <v/>
      </c>
      <c r="U127" s="11" t="str">
        <f>IF((COUNTA(CurriculumDetail!U934:U943) &gt; 0), "x", "")</f>
        <v/>
      </c>
      <c r="V127" s="11" t="str">
        <f>IF((COUNTA(CurriculumDetail!V934:V943) &gt; 0), "x", "")</f>
        <v/>
      </c>
      <c r="W127" s="11" t="str">
        <f>IF((COUNTA(CurriculumDetail!W934:W943) &gt; 0), "x", "")</f>
        <v/>
      </c>
      <c r="X127" s="11" t="str">
        <f>IF((COUNTA(CurriculumDetail!X934:X943) &gt; 0), "x", "")</f>
        <v/>
      </c>
      <c r="Y127" s="11" t="str">
        <f>IF((COUNTA(CurriculumDetail!Y934:Y943) &gt; 0), "x", "")</f>
        <v/>
      </c>
      <c r="Z127" s="11" t="str">
        <f>IF((COUNTA(CurriculumDetail!Z934:Z943) &gt; 0), "x", "")</f>
        <v/>
      </c>
      <c r="AA127" s="11" t="str">
        <f>IF((COUNTA(CurriculumDetail!AA934:AA943) &gt; 0), "x", "")</f>
        <v/>
      </c>
      <c r="AB127" s="11" t="str">
        <f>IF((COUNTA(CurriculumDetail!AB934:AB943) &gt; 0), "x", "")</f>
        <v/>
      </c>
      <c r="AC127" s="11" t="str">
        <f>IF((COUNTA(CurriculumDetail!AC934:AC943) &gt; 0), "x", "")</f>
        <v/>
      </c>
      <c r="AD127" s="11" t="str">
        <f>IF((COUNTA(CurriculumDetail!AD934:AD943) &gt; 0), "x", "")</f>
        <v/>
      </c>
      <c r="AE127" s="11" t="str">
        <f>IF((COUNTA(CurriculumDetail!AE934:AE943) &gt; 0), "x", "")</f>
        <v/>
      </c>
      <c r="AF127" s="11" t="str">
        <f>IF((COUNTA(CurriculumDetail!AF934:AF943) &gt; 0), "x", "")</f>
        <v/>
      </c>
      <c r="AG127" s="11" t="str">
        <f>IF((COUNTA(CurriculumDetail!AG934:AG943) &gt; 0), "x", "")</f>
        <v/>
      </c>
      <c r="AH127" s="11" t="str">
        <f>IF((COUNTA(CurriculumDetail!AH934:AH943) &gt; 0), "x", "")</f>
        <v/>
      </c>
      <c r="AI127" s="11" t="str">
        <f>IF((COUNTA(CurriculumDetail!AI934:AI943) &gt; 0), "x", "")</f>
        <v/>
      </c>
      <c r="AJ127" s="11" t="str">
        <f>IF((COUNTA(CurriculumDetail!AJ934:AJ943) &gt; 0), "x", "")</f>
        <v/>
      </c>
    </row>
    <row r="128" spans="1:36" x14ac:dyDescent="0.2">
      <c r="A128" t="s">
        <v>175</v>
      </c>
      <c r="B128" t="s">
        <v>309</v>
      </c>
      <c r="C128">
        <v>0</v>
      </c>
      <c r="D128">
        <v>0</v>
      </c>
      <c r="E128" t="b">
        <f>AND(OR(CurriculumDetail!F946&gt;0,CurriculumDetail!C946&lt;&gt;1),OR(CurriculumDetail!F947&gt;0,CurriculumDetail!C947&lt;&gt;1),OR(CurriculumDetail!F948&gt;0,CurriculumDetail!C948&lt;&gt;1),OR(CurriculumDetail!F949&gt;0,CurriculumDetail!C949&lt;&gt;1),OR(CurriculumDetail!F950&gt;0,CurriculumDetail!C950&lt;&gt;1))</f>
        <v>1</v>
      </c>
      <c r="F128" t="b">
        <f>AND(OR(CurriculumDetail!F946&gt;0,CurriculumDetail!C946&lt;&gt;2),OR(CurriculumDetail!F947&gt;0,CurriculumDetail!C947&lt;&gt;2),OR(CurriculumDetail!F948&gt;0,CurriculumDetail!C948&lt;&gt;2),OR(CurriculumDetail!F949&gt;0,CurriculumDetail!C949&lt;&gt;2),OR(CurriculumDetail!F950&gt;0,CurriculumDetail!C950&lt;&gt;2))</f>
        <v>1</v>
      </c>
      <c r="G128" t="str">
        <f>IF((COUNTA(CurriculumDetail!G945:G950) &gt; 0), "x", "")</f>
        <v/>
      </c>
      <c r="H128" s="11" t="str">
        <f>IF((COUNTA(CurriculumDetail!H945:H950) &gt; 0), "x", "")</f>
        <v/>
      </c>
      <c r="I128" s="11" t="str">
        <f>IF((COUNTA(CurriculumDetail!I945:I950) &gt; 0), "x", "")</f>
        <v/>
      </c>
      <c r="J128" s="11" t="str">
        <f>IF((COUNTA(CurriculumDetail!J945:J950) &gt; 0), "x", "")</f>
        <v/>
      </c>
      <c r="K128" s="11" t="str">
        <f>IF((COUNTA(CurriculumDetail!K945:K950) &gt; 0), "x", "")</f>
        <v/>
      </c>
      <c r="L128" s="11" t="str">
        <f>IF((COUNTA(CurriculumDetail!L945:L950) &gt; 0), "x", "")</f>
        <v/>
      </c>
      <c r="M128" s="11" t="str">
        <f>IF((COUNTA(CurriculumDetail!M945:M950) &gt; 0), "x", "")</f>
        <v/>
      </c>
      <c r="N128" s="11" t="str">
        <f>IF((COUNTA(CurriculumDetail!N945:N950) &gt; 0), "x", "")</f>
        <v/>
      </c>
      <c r="O128" s="11" t="str">
        <f>IF((COUNTA(CurriculumDetail!O945:O950) &gt; 0), "x", "")</f>
        <v/>
      </c>
      <c r="P128" s="11" t="str">
        <f>IF((COUNTA(CurriculumDetail!P945:P950) &gt; 0), "x", "")</f>
        <v/>
      </c>
      <c r="Q128" s="11" t="str">
        <f>IF((COUNTA(CurriculumDetail!Q945:Q950) &gt; 0), "x", "")</f>
        <v/>
      </c>
      <c r="R128" s="11" t="str">
        <f>IF((COUNTA(CurriculumDetail!R945:R950) &gt; 0), "x", "")</f>
        <v/>
      </c>
      <c r="S128" s="11" t="str">
        <f>IF((COUNTA(CurriculumDetail!S945:S950) &gt; 0), "x", "")</f>
        <v/>
      </c>
      <c r="T128" s="11" t="str">
        <f>IF((COUNTA(CurriculumDetail!T945:T950) &gt; 0), "x", "")</f>
        <v/>
      </c>
      <c r="U128" s="11" t="str">
        <f>IF((COUNTA(CurriculumDetail!U945:U950) &gt; 0), "x", "")</f>
        <v/>
      </c>
      <c r="V128" s="11" t="str">
        <f>IF((COUNTA(CurriculumDetail!V945:V950) &gt; 0), "x", "")</f>
        <v/>
      </c>
      <c r="W128" s="11" t="str">
        <f>IF((COUNTA(CurriculumDetail!W945:W950) &gt; 0), "x", "")</f>
        <v/>
      </c>
      <c r="X128" s="11" t="str">
        <f>IF((COUNTA(CurriculumDetail!X945:X950) &gt; 0), "x", "")</f>
        <v/>
      </c>
      <c r="Y128" s="11" t="str">
        <f>IF((COUNTA(CurriculumDetail!Y945:Y950) &gt; 0), "x", "")</f>
        <v/>
      </c>
      <c r="Z128" s="11" t="str">
        <f>IF((COUNTA(CurriculumDetail!Z945:Z950) &gt; 0), "x", "")</f>
        <v/>
      </c>
      <c r="AA128" s="11" t="str">
        <f>IF((COUNTA(CurriculumDetail!AA945:AA950) &gt; 0), "x", "")</f>
        <v/>
      </c>
      <c r="AB128" s="11" t="str">
        <f>IF((COUNTA(CurriculumDetail!AB945:AB950) &gt; 0), "x", "")</f>
        <v/>
      </c>
      <c r="AC128" s="11" t="str">
        <f>IF((COUNTA(CurriculumDetail!AC945:AC950) &gt; 0), "x", "")</f>
        <v/>
      </c>
      <c r="AD128" s="11" t="str">
        <f>IF((COUNTA(CurriculumDetail!AD945:AD950) &gt; 0), "x", "")</f>
        <v/>
      </c>
      <c r="AE128" s="11" t="str">
        <f>IF((COUNTA(CurriculumDetail!AE945:AE950) &gt; 0), "x", "")</f>
        <v/>
      </c>
      <c r="AF128" s="11" t="str">
        <f>IF((COUNTA(CurriculumDetail!AF945:AF950) &gt; 0), "x", "")</f>
        <v/>
      </c>
      <c r="AG128" s="11" t="str">
        <f>IF((COUNTA(CurriculumDetail!AG945:AG950) &gt; 0), "x", "")</f>
        <v/>
      </c>
      <c r="AH128" s="11" t="str">
        <f>IF((COUNTA(CurriculumDetail!AH945:AH950) &gt; 0), "x", "")</f>
        <v/>
      </c>
      <c r="AI128" s="11" t="str">
        <f>IF((COUNTA(CurriculumDetail!AI945:AI950) &gt; 0), "x", "")</f>
        <v/>
      </c>
      <c r="AJ128" s="11" t="str">
        <f>IF((COUNTA(CurriculumDetail!AJ945:AJ950) &gt; 0), "x", "")</f>
        <v/>
      </c>
    </row>
    <row r="129" spans="1:36" x14ac:dyDescent="0.2">
      <c r="A129" t="s">
        <v>175</v>
      </c>
      <c r="B129" t="s">
        <v>238</v>
      </c>
      <c r="C129">
        <v>0</v>
      </c>
      <c r="D129">
        <v>0</v>
      </c>
      <c r="E129" t="b">
        <f>AND(OR(CurriculumDetail!F953&gt;0,CurriculumDetail!C953&lt;&gt;1),OR(CurriculumDetail!F954&gt;0,CurriculumDetail!C954&lt;&gt;1),OR(CurriculumDetail!F955&gt;0,CurriculumDetail!C955&lt;&gt;1),OR(CurriculumDetail!F956&gt;0,CurriculumDetail!C956&lt;&gt;1),OR(CurriculumDetail!F957&gt;0,CurriculumDetail!C957&lt;&gt;1),OR(CurriculumDetail!F958&gt;0,CurriculumDetail!C958&lt;&gt;1))</f>
        <v>1</v>
      </c>
      <c r="F129" t="b">
        <f>AND(OR(CurriculumDetail!F953&gt;0,CurriculumDetail!C953&lt;&gt;2),OR(CurriculumDetail!F954&gt;0,CurriculumDetail!C954&lt;&gt;2),OR(CurriculumDetail!F955&gt;0,CurriculumDetail!C955&lt;&gt;2),OR(CurriculumDetail!F956&gt;0,CurriculumDetail!C956&lt;&gt;2),OR(CurriculumDetail!F957&gt;0,CurriculumDetail!C957&lt;&gt;2),OR(CurriculumDetail!F958&gt;0,CurriculumDetail!C958&lt;&gt;2))</f>
        <v>1</v>
      </c>
      <c r="G129" t="str">
        <f>IF((COUNTA(CurriculumDetail!G952:G958) &gt; 0), "x", "")</f>
        <v/>
      </c>
      <c r="H129" s="11" t="str">
        <f>IF((COUNTA(CurriculumDetail!H952:H958) &gt; 0), "x", "")</f>
        <v/>
      </c>
      <c r="I129" s="11" t="str">
        <f>IF((COUNTA(CurriculumDetail!I952:I958) &gt; 0), "x", "")</f>
        <v/>
      </c>
      <c r="J129" s="11" t="str">
        <f>IF((COUNTA(CurriculumDetail!J952:J958) &gt; 0), "x", "")</f>
        <v/>
      </c>
      <c r="K129" s="11" t="str">
        <f>IF((COUNTA(CurriculumDetail!K952:K958) &gt; 0), "x", "")</f>
        <v/>
      </c>
      <c r="L129" s="11" t="str">
        <f>IF((COUNTA(CurriculumDetail!L952:L958) &gt; 0), "x", "")</f>
        <v/>
      </c>
      <c r="M129" s="11" t="str">
        <f>IF((COUNTA(CurriculumDetail!M952:M958) &gt; 0), "x", "")</f>
        <v/>
      </c>
      <c r="N129" s="11" t="str">
        <f>IF((COUNTA(CurriculumDetail!N952:N958) &gt; 0), "x", "")</f>
        <v/>
      </c>
      <c r="O129" s="11" t="str">
        <f>IF((COUNTA(CurriculumDetail!O952:O958) &gt; 0), "x", "")</f>
        <v/>
      </c>
      <c r="P129" s="11" t="str">
        <f>IF((COUNTA(CurriculumDetail!P952:P958) &gt; 0), "x", "")</f>
        <v/>
      </c>
      <c r="Q129" s="11" t="str">
        <f>IF((COUNTA(CurriculumDetail!Q952:Q958) &gt; 0), "x", "")</f>
        <v/>
      </c>
      <c r="R129" s="11" t="str">
        <f>IF((COUNTA(CurriculumDetail!R952:R958) &gt; 0), "x", "")</f>
        <v/>
      </c>
      <c r="S129" s="11" t="str">
        <f>IF((COUNTA(CurriculumDetail!S952:S958) &gt; 0), "x", "")</f>
        <v/>
      </c>
      <c r="T129" s="11" t="str">
        <f>IF((COUNTA(CurriculumDetail!T952:T958) &gt; 0), "x", "")</f>
        <v/>
      </c>
      <c r="U129" s="11" t="str">
        <f>IF((COUNTA(CurriculumDetail!U952:U958) &gt; 0), "x", "")</f>
        <v/>
      </c>
      <c r="V129" s="11" t="str">
        <f>IF((COUNTA(CurriculumDetail!V952:V958) &gt; 0), "x", "")</f>
        <v/>
      </c>
      <c r="W129" s="11" t="str">
        <f>IF((COUNTA(CurriculumDetail!W952:W958) &gt; 0), "x", "")</f>
        <v/>
      </c>
      <c r="X129" s="11" t="str">
        <f>IF((COUNTA(CurriculumDetail!X952:X958) &gt; 0), "x", "")</f>
        <v/>
      </c>
      <c r="Y129" s="11" t="str">
        <f>IF((COUNTA(CurriculumDetail!Y952:Y958) &gt; 0), "x", "")</f>
        <v/>
      </c>
      <c r="Z129" s="11" t="str">
        <f>IF((COUNTA(CurriculumDetail!Z952:Z958) &gt; 0), "x", "")</f>
        <v/>
      </c>
      <c r="AA129" s="11" t="str">
        <f>IF((COUNTA(CurriculumDetail!AA952:AA958) &gt; 0), "x", "")</f>
        <v/>
      </c>
      <c r="AB129" s="11" t="str">
        <f>IF((COUNTA(CurriculumDetail!AB952:AB958) &gt; 0), "x", "")</f>
        <v/>
      </c>
      <c r="AC129" s="11" t="str">
        <f>IF((COUNTA(CurriculumDetail!AC952:AC958) &gt; 0), "x", "")</f>
        <v/>
      </c>
      <c r="AD129" s="11" t="str">
        <f>IF((COUNTA(CurriculumDetail!AD952:AD958) &gt; 0), "x", "")</f>
        <v/>
      </c>
      <c r="AE129" s="11" t="str">
        <f>IF((COUNTA(CurriculumDetail!AE952:AE958) &gt; 0), "x", "")</f>
        <v/>
      </c>
      <c r="AF129" s="11" t="str">
        <f>IF((COUNTA(CurriculumDetail!AF952:AF958) &gt; 0), "x", "")</f>
        <v/>
      </c>
      <c r="AG129" s="11" t="str">
        <f>IF((COUNTA(CurriculumDetail!AG952:AG958) &gt; 0), "x", "")</f>
        <v/>
      </c>
      <c r="AH129" s="11" t="str">
        <f>IF((COUNTA(CurriculumDetail!AH952:AH958) &gt; 0), "x", "")</f>
        <v/>
      </c>
      <c r="AI129" s="11" t="str">
        <f>IF((COUNTA(CurriculumDetail!AI952:AI958) &gt; 0), "x", "")</f>
        <v/>
      </c>
      <c r="AJ129" s="11" t="str">
        <f>IF((COUNTA(CurriculumDetail!AJ952:AJ958) &gt; 0), "x", "")</f>
        <v/>
      </c>
    </row>
    <row r="130" spans="1:36" x14ac:dyDescent="0.2">
      <c r="H130" s="11"/>
      <c r="I130" s="11"/>
      <c r="J130" s="11"/>
      <c r="K130" s="11"/>
      <c r="L130" s="11"/>
      <c r="M130" s="11"/>
      <c r="N130" s="11"/>
      <c r="O130" s="11"/>
      <c r="P130" s="11"/>
      <c r="Q130" s="11"/>
      <c r="R130" s="11"/>
      <c r="S130" s="11"/>
      <c r="T130" s="11"/>
      <c r="U130" s="11"/>
      <c r="V130" s="11"/>
      <c r="W130" s="11"/>
      <c r="X130" s="11"/>
      <c r="Y130" s="11"/>
      <c r="Z130" s="11"/>
      <c r="AA130" s="11"/>
      <c r="AB130" s="11"/>
      <c r="AC130" s="11"/>
      <c r="AD130" s="11"/>
      <c r="AE130" s="11"/>
      <c r="AF130" s="11"/>
      <c r="AG130" s="11"/>
      <c r="AH130" s="11"/>
      <c r="AI130" s="11"/>
      <c r="AJ130" s="11"/>
    </row>
    <row r="131" spans="1:36" x14ac:dyDescent="0.2">
      <c r="A131" t="s">
        <v>172</v>
      </c>
      <c r="B131" t="s">
        <v>151</v>
      </c>
      <c r="C131">
        <v>4</v>
      </c>
      <c r="D131">
        <v>6</v>
      </c>
      <c r="E131" t="b">
        <f>AND(OR(CurriculumDetail!F961&gt;0,CurriculumDetail!C961&lt;&gt;1),OR(CurriculumDetail!F962&gt;0,CurriculumDetail!C962&lt;&gt;1),OR(CurriculumDetail!F963&gt;0,CurriculumDetail!C963&lt;&gt;1),OR(CurriculumDetail!F964&gt;0,CurriculumDetail!C964&lt;&gt;1),OR(CurriculumDetail!F965&gt;0,CurriculumDetail!C965&lt;&gt;1),OR(CurriculumDetail!F966&gt;0,CurriculumDetail!C966&lt;&gt;1),OR(CurriculumDetail!F967&gt;0,CurriculumDetail!C967&lt;&gt;1))</f>
        <v>0</v>
      </c>
      <c r="F131" t="b">
        <f>AND(OR(CurriculumDetail!F961&gt;0,CurriculumDetail!C961&lt;&gt;2),OR(CurriculumDetail!F962&gt;0,CurriculumDetail!C962&lt;&gt;2),OR(CurriculumDetail!F963&gt;0,CurriculumDetail!C963&lt;&gt;2),OR(CurriculumDetail!F964&gt;0,CurriculumDetail!C964&lt;&gt;2),OR(CurriculumDetail!F965&gt;0,CurriculumDetail!C965&lt;&gt;2),OR(CurriculumDetail!F966&gt;0,CurriculumDetail!C966&lt;&gt;2),OR(CurriculumDetail!F967&gt;0,CurriculumDetail!C967&lt;&gt;2))</f>
        <v>0</v>
      </c>
      <c r="G131" t="str">
        <f>IF((COUNTA(CurriculumDetail!G960:G967) &gt; 0), "x", "")</f>
        <v/>
      </c>
      <c r="H131" s="11" t="str">
        <f>IF((COUNTA(CurriculumDetail!H960:H967) &gt; 0), "x", "")</f>
        <v/>
      </c>
      <c r="I131" s="11" t="str">
        <f>IF((COUNTA(CurriculumDetail!I960:I967) &gt; 0), "x", "")</f>
        <v/>
      </c>
      <c r="J131" s="11" t="str">
        <f>IF((COUNTA(CurriculumDetail!J960:J967) &gt; 0), "x", "")</f>
        <v/>
      </c>
      <c r="K131" s="11" t="str">
        <f>IF((COUNTA(CurriculumDetail!K960:K967) &gt; 0), "x", "")</f>
        <v/>
      </c>
      <c r="L131" s="11" t="str">
        <f>IF((COUNTA(CurriculumDetail!L960:L967) &gt; 0), "x", "")</f>
        <v/>
      </c>
      <c r="M131" s="11" t="str">
        <f>IF((COUNTA(CurriculumDetail!M960:M967) &gt; 0), "x", "")</f>
        <v/>
      </c>
      <c r="N131" s="11" t="str">
        <f>IF((COUNTA(CurriculumDetail!N960:N967) &gt; 0), "x", "")</f>
        <v/>
      </c>
      <c r="O131" s="11" t="str">
        <f>IF((COUNTA(CurriculumDetail!O960:O967) &gt; 0), "x", "")</f>
        <v/>
      </c>
      <c r="P131" s="11" t="str">
        <f>IF((COUNTA(CurriculumDetail!P960:P967) &gt; 0), "x", "")</f>
        <v/>
      </c>
      <c r="Q131" s="11" t="str">
        <f>IF((COUNTA(CurriculumDetail!Q960:Q967) &gt; 0), "x", "")</f>
        <v/>
      </c>
      <c r="R131" s="11" t="str">
        <f>IF((COUNTA(CurriculumDetail!R960:R967) &gt; 0), "x", "")</f>
        <v/>
      </c>
      <c r="S131" s="11" t="str">
        <f>IF((COUNTA(CurriculumDetail!S960:S967) &gt; 0), "x", "")</f>
        <v/>
      </c>
      <c r="T131" s="11" t="str">
        <f>IF((COUNTA(CurriculumDetail!T960:T967) &gt; 0), "x", "")</f>
        <v/>
      </c>
      <c r="U131" s="11" t="str">
        <f>IF((COUNTA(CurriculumDetail!U960:U967) &gt; 0), "x", "")</f>
        <v/>
      </c>
      <c r="V131" s="11" t="str">
        <f>IF((COUNTA(CurriculumDetail!V960:V967) &gt; 0), "x", "")</f>
        <v/>
      </c>
      <c r="W131" s="11" t="str">
        <f>IF((COUNTA(CurriculumDetail!W960:W967) &gt; 0), "x", "")</f>
        <v/>
      </c>
      <c r="X131" s="11" t="str">
        <f>IF((COUNTA(CurriculumDetail!X960:X967) &gt; 0), "x", "")</f>
        <v/>
      </c>
      <c r="Y131" s="11" t="str">
        <f>IF((COUNTA(CurriculumDetail!Y960:Y967) &gt; 0), "x", "")</f>
        <v/>
      </c>
      <c r="Z131" s="11" t="str">
        <f>IF((COUNTA(CurriculumDetail!Z960:Z967) &gt; 0), "x", "")</f>
        <v/>
      </c>
      <c r="AA131" s="11" t="str">
        <f>IF((COUNTA(CurriculumDetail!AA960:AA967) &gt; 0), "x", "")</f>
        <v/>
      </c>
      <c r="AB131" s="11" t="str">
        <f>IF((COUNTA(CurriculumDetail!AB960:AB967) &gt; 0), "x", "")</f>
        <v/>
      </c>
      <c r="AC131" s="11" t="str">
        <f>IF((COUNTA(CurriculumDetail!AC960:AC967) &gt; 0), "x", "")</f>
        <v/>
      </c>
      <c r="AD131" s="11" t="str">
        <f>IF((COUNTA(CurriculumDetail!AD960:AD967) &gt; 0), "x", "")</f>
        <v/>
      </c>
      <c r="AE131" s="11" t="str">
        <f>IF((COUNTA(CurriculumDetail!AE960:AE967) &gt; 0), "x", "")</f>
        <v/>
      </c>
      <c r="AF131" s="11" t="str">
        <f>IF((COUNTA(CurriculumDetail!AF960:AF967) &gt; 0), "x", "")</f>
        <v/>
      </c>
      <c r="AG131" s="11" t="str">
        <f>IF((COUNTA(CurriculumDetail!AG960:AG967) &gt; 0), "x", "")</f>
        <v/>
      </c>
      <c r="AH131" s="11" t="str">
        <f>IF((COUNTA(CurriculumDetail!AH960:AH967) &gt; 0), "x", "")</f>
        <v/>
      </c>
      <c r="AI131" s="11" t="str">
        <f>IF((COUNTA(CurriculumDetail!AI960:AI967) &gt; 0), "x", "")</f>
        <v/>
      </c>
      <c r="AJ131" s="11" t="str">
        <f>IF((COUNTA(CurriculumDetail!AJ960:AJ967) &gt; 0), "x", "")</f>
        <v/>
      </c>
    </row>
    <row r="132" spans="1:36" x14ac:dyDescent="0.2">
      <c r="A132" t="s">
        <v>172</v>
      </c>
      <c r="B132" t="s">
        <v>300</v>
      </c>
      <c r="C132">
        <v>3</v>
      </c>
      <c r="D132">
        <v>4</v>
      </c>
      <c r="E132" t="b">
        <f>AND(OR(CurriculumDetail!F970&gt;0,CurriculumDetail!C970&lt;&gt;1),OR(CurriculumDetail!F971&gt;0,CurriculumDetail!C971&lt;&gt;1),OR(CurriculumDetail!F972&gt;0,CurriculumDetail!C972&lt;&gt;1),OR(CurriculumDetail!F973&gt;0,CurriculumDetail!C973&lt;&gt;1),OR(CurriculumDetail!F974&gt;0,CurriculumDetail!C974&lt;&gt;1),OR(CurriculumDetail!F975&gt;0,CurriculumDetail!C975&lt;&gt;1))</f>
        <v>0</v>
      </c>
      <c r="F132" t="b">
        <f>AND(OR(CurriculumDetail!F970&gt;0,CurriculumDetail!C970&lt;&gt;2),OR(CurriculumDetail!F971&gt;0,CurriculumDetail!C971&lt;&gt;2),OR(CurriculumDetail!F972&gt;0,CurriculumDetail!C972&lt;&gt;2),OR(CurriculumDetail!F973&gt;0,CurriculumDetail!C973&lt;&gt;2),OR(CurriculumDetail!F974&gt;0,CurriculumDetail!C974&lt;&gt;2),OR(CurriculumDetail!F975&gt;0,CurriculumDetail!C975&lt;&gt;2))</f>
        <v>0</v>
      </c>
      <c r="G132" t="str">
        <f>IF((COUNTA(CurriculumDetail!G969:G975) &gt; 0), "x", "")</f>
        <v/>
      </c>
      <c r="H132" s="11" t="str">
        <f>IF((COUNTA(CurriculumDetail!H969:H975) &gt; 0), "x", "")</f>
        <v/>
      </c>
      <c r="I132" s="11" t="str">
        <f>IF((COUNTA(CurriculumDetail!I969:I975) &gt; 0), "x", "")</f>
        <v/>
      </c>
      <c r="J132" s="11" t="str">
        <f>IF((COUNTA(CurriculumDetail!J969:J975) &gt; 0), "x", "")</f>
        <v/>
      </c>
      <c r="K132" s="11" t="str">
        <f>IF((COUNTA(CurriculumDetail!K969:K975) &gt; 0), "x", "")</f>
        <v/>
      </c>
      <c r="L132" s="11" t="str">
        <f>IF((COUNTA(CurriculumDetail!L969:L975) &gt; 0), "x", "")</f>
        <v/>
      </c>
      <c r="M132" s="11" t="str">
        <f>IF((COUNTA(CurriculumDetail!M969:M975) &gt; 0), "x", "")</f>
        <v/>
      </c>
      <c r="N132" s="11" t="str">
        <f>IF((COUNTA(CurriculumDetail!N969:N975) &gt; 0), "x", "")</f>
        <v/>
      </c>
      <c r="O132" s="11" t="str">
        <f>IF((COUNTA(CurriculumDetail!O969:O975) &gt; 0), "x", "")</f>
        <v/>
      </c>
      <c r="P132" s="11" t="str">
        <f>IF((COUNTA(CurriculumDetail!P969:P975) &gt; 0), "x", "")</f>
        <v/>
      </c>
      <c r="Q132" s="11" t="str">
        <f>IF((COUNTA(CurriculumDetail!Q969:Q975) &gt; 0), "x", "")</f>
        <v/>
      </c>
      <c r="R132" s="11" t="str">
        <f>IF((COUNTA(CurriculumDetail!R969:R975) &gt; 0), "x", "")</f>
        <v/>
      </c>
      <c r="S132" s="11" t="str">
        <f>IF((COUNTA(CurriculumDetail!S969:S975) &gt; 0), "x", "")</f>
        <v/>
      </c>
      <c r="T132" s="11" t="str">
        <f>IF((COUNTA(CurriculumDetail!T969:T975) &gt; 0), "x", "")</f>
        <v/>
      </c>
      <c r="U132" s="11" t="str">
        <f>IF((COUNTA(CurriculumDetail!U969:U975) &gt; 0), "x", "")</f>
        <v/>
      </c>
      <c r="V132" s="11" t="str">
        <f>IF((COUNTA(CurriculumDetail!V969:V975) &gt; 0), "x", "")</f>
        <v/>
      </c>
      <c r="W132" s="11" t="str">
        <f>IF((COUNTA(CurriculumDetail!W969:W975) &gt; 0), "x", "")</f>
        <v/>
      </c>
      <c r="X132" s="11" t="str">
        <f>IF((COUNTA(CurriculumDetail!X969:X975) &gt; 0), "x", "")</f>
        <v/>
      </c>
      <c r="Y132" s="11" t="str">
        <f>IF((COUNTA(CurriculumDetail!Y969:Y975) &gt; 0), "x", "")</f>
        <v/>
      </c>
      <c r="Z132" s="11" t="str">
        <f>IF((COUNTA(CurriculumDetail!Z969:Z975) &gt; 0), "x", "")</f>
        <v/>
      </c>
      <c r="AA132" s="11" t="str">
        <f>IF((COUNTA(CurriculumDetail!AA969:AA975) &gt; 0), "x", "")</f>
        <v/>
      </c>
      <c r="AB132" s="11" t="str">
        <f>IF((COUNTA(CurriculumDetail!AB969:AB975) &gt; 0), "x", "")</f>
        <v/>
      </c>
      <c r="AC132" s="11" t="str">
        <f>IF((COUNTA(CurriculumDetail!AC969:AC975) &gt; 0), "x", "")</f>
        <v/>
      </c>
      <c r="AD132" s="11" t="str">
        <f>IF((COUNTA(CurriculumDetail!AD969:AD975) &gt; 0), "x", "")</f>
        <v/>
      </c>
      <c r="AE132" s="11" t="str">
        <f>IF((COUNTA(CurriculumDetail!AE969:AE975) &gt; 0), "x", "")</f>
        <v/>
      </c>
      <c r="AF132" s="11" t="str">
        <f>IF((COUNTA(CurriculumDetail!AF969:AF975) &gt; 0), "x", "")</f>
        <v/>
      </c>
      <c r="AG132" s="11" t="str">
        <f>IF((COUNTA(CurriculumDetail!AG969:AG975) &gt; 0), "x", "")</f>
        <v/>
      </c>
      <c r="AH132" s="11" t="str">
        <f>IF((COUNTA(CurriculumDetail!AH969:AH975) &gt; 0), "x", "")</f>
        <v/>
      </c>
      <c r="AI132" s="11" t="str">
        <f>IF((COUNTA(CurriculumDetail!AI969:AI975) &gt; 0), "x", "")</f>
        <v/>
      </c>
      <c r="AJ132" s="11" t="str">
        <f>IF((COUNTA(CurriculumDetail!AJ969:AJ975) &gt; 0), "x", "")</f>
        <v/>
      </c>
    </row>
    <row r="133" spans="1:36" x14ac:dyDescent="0.2">
      <c r="A133" t="s">
        <v>172</v>
      </c>
      <c r="B133" t="s">
        <v>147</v>
      </c>
      <c r="C133">
        <v>0</v>
      </c>
      <c r="D133">
        <v>2</v>
      </c>
      <c r="E133" t="b">
        <f>AND(OR(CurriculumDetail!F978&gt;0,CurriculumDetail!C978&lt;&gt;1),OR(CurriculumDetail!F979&gt;0,CurriculumDetail!C979&lt;&gt;1),OR(CurriculumDetail!F980&gt;0,CurriculumDetail!C980&lt;&gt;1))</f>
        <v>1</v>
      </c>
      <c r="F133" t="b">
        <f>AND(OR(CurriculumDetail!F978&gt;0,CurriculumDetail!C978&lt;&gt;2),OR(CurriculumDetail!F979&gt;0,CurriculumDetail!C979&lt;&gt;2),OR(CurriculumDetail!F980&gt;0,CurriculumDetail!C980&lt;&gt;2))</f>
        <v>0</v>
      </c>
      <c r="G133" t="str">
        <f>IF((COUNTA(CurriculumDetail!G977:G980) &gt; 0), "x", "")</f>
        <v/>
      </c>
      <c r="H133" s="11" t="str">
        <f>IF((COUNTA(CurriculumDetail!H977:H980) &gt; 0), "x", "")</f>
        <v/>
      </c>
      <c r="I133" s="11" t="str">
        <f>IF((COUNTA(CurriculumDetail!I977:I980) &gt; 0), "x", "")</f>
        <v/>
      </c>
      <c r="J133" s="11" t="str">
        <f>IF((COUNTA(CurriculumDetail!J977:J980) &gt; 0), "x", "")</f>
        <v/>
      </c>
      <c r="K133" s="11" t="str">
        <f>IF((COUNTA(CurriculumDetail!K977:K980) &gt; 0), "x", "")</f>
        <v/>
      </c>
      <c r="L133" s="11" t="str">
        <f>IF((COUNTA(CurriculumDetail!L977:L980) &gt; 0), "x", "")</f>
        <v/>
      </c>
      <c r="M133" s="11" t="str">
        <f>IF((COUNTA(CurriculumDetail!M977:M980) &gt; 0), "x", "")</f>
        <v/>
      </c>
      <c r="N133" s="11" t="str">
        <f>IF((COUNTA(CurriculumDetail!N977:N980) &gt; 0), "x", "")</f>
        <v/>
      </c>
      <c r="O133" s="11" t="str">
        <f>IF((COUNTA(CurriculumDetail!O977:O980) &gt; 0), "x", "")</f>
        <v/>
      </c>
      <c r="P133" s="11" t="str">
        <f>IF((COUNTA(CurriculumDetail!P977:P980) &gt; 0), "x", "")</f>
        <v/>
      </c>
      <c r="Q133" s="11" t="str">
        <f>IF((COUNTA(CurriculumDetail!Q977:Q980) &gt; 0), "x", "")</f>
        <v/>
      </c>
      <c r="R133" s="11" t="str">
        <f>IF((COUNTA(CurriculumDetail!R977:R980) &gt; 0), "x", "")</f>
        <v/>
      </c>
      <c r="S133" s="11" t="str">
        <f>IF((COUNTA(CurriculumDetail!S977:S980) &gt; 0), "x", "")</f>
        <v/>
      </c>
      <c r="T133" s="11" t="str">
        <f>IF((COUNTA(CurriculumDetail!T977:T980) &gt; 0), "x", "")</f>
        <v/>
      </c>
      <c r="U133" s="11" t="str">
        <f>IF((COUNTA(CurriculumDetail!U977:U980) &gt; 0), "x", "")</f>
        <v/>
      </c>
      <c r="V133" s="11" t="str">
        <f>IF((COUNTA(CurriculumDetail!V977:V980) &gt; 0), "x", "")</f>
        <v/>
      </c>
      <c r="W133" s="11" t="str">
        <f>IF((COUNTA(CurriculumDetail!W977:W980) &gt; 0), "x", "")</f>
        <v/>
      </c>
      <c r="X133" s="11" t="str">
        <f>IF((COUNTA(CurriculumDetail!X977:X980) &gt; 0), "x", "")</f>
        <v/>
      </c>
      <c r="Y133" s="11" t="str">
        <f>IF((COUNTA(CurriculumDetail!Y977:Y980) &gt; 0), "x", "")</f>
        <v/>
      </c>
      <c r="Z133" s="11" t="str">
        <f>IF((COUNTA(CurriculumDetail!Z977:Z980) &gt; 0), "x", "")</f>
        <v/>
      </c>
      <c r="AA133" s="11" t="str">
        <f>IF((COUNTA(CurriculumDetail!AA977:AA980) &gt; 0), "x", "")</f>
        <v/>
      </c>
      <c r="AB133" s="11" t="str">
        <f>IF((COUNTA(CurriculumDetail!AB977:AB980) &gt; 0), "x", "")</f>
        <v/>
      </c>
      <c r="AC133" s="11" t="str">
        <f>IF((COUNTA(CurriculumDetail!AC977:AC980) &gt; 0), "x", "")</f>
        <v/>
      </c>
      <c r="AD133" s="11" t="str">
        <f>IF((COUNTA(CurriculumDetail!AD977:AD980) &gt; 0), "x", "")</f>
        <v/>
      </c>
      <c r="AE133" s="11" t="str">
        <f>IF((COUNTA(CurriculumDetail!AE977:AE980) &gt; 0), "x", "")</f>
        <v/>
      </c>
      <c r="AF133" s="11" t="str">
        <f>IF((COUNTA(CurriculumDetail!AF977:AF980) &gt; 0), "x", "")</f>
        <v/>
      </c>
      <c r="AG133" s="11" t="str">
        <f>IF((COUNTA(CurriculumDetail!AG977:AG980) &gt; 0), "x", "")</f>
        <v/>
      </c>
      <c r="AH133" s="11" t="str">
        <f>IF((COUNTA(CurriculumDetail!AH977:AH980) &gt; 0), "x", "")</f>
        <v/>
      </c>
      <c r="AI133" s="11" t="str">
        <f>IF((COUNTA(CurriculumDetail!AI977:AI980) &gt; 0), "x", "")</f>
        <v/>
      </c>
      <c r="AJ133" s="11" t="str">
        <f>IF((COUNTA(CurriculumDetail!AJ977:AJ980) &gt; 0), "x", "")</f>
        <v/>
      </c>
    </row>
    <row r="134" spans="1:36" x14ac:dyDescent="0.2">
      <c r="A134" t="s">
        <v>172</v>
      </c>
      <c r="B134" t="s">
        <v>117</v>
      </c>
      <c r="C134">
        <v>1</v>
      </c>
      <c r="D134">
        <v>4</v>
      </c>
      <c r="E134" t="b">
        <f>AND(OR(CurriculumDetail!F983&gt;0,CurriculumDetail!C983&lt;&gt;1),OR(CurriculumDetail!F984&gt;0,CurriculumDetail!C984&lt;&gt;1),OR(CurriculumDetail!F985&gt;0,CurriculumDetail!C985&lt;&gt;1),OR(CurriculumDetail!F986&gt;0,CurriculumDetail!C986&lt;&gt;1),OR(CurriculumDetail!F987&gt;0,CurriculumDetail!C987&lt;&gt;1),OR(CurriculumDetail!F988&gt;0,CurriculumDetail!C988&lt;&gt;1),OR(CurriculumDetail!F989&gt;0,CurriculumDetail!C989&lt;&gt;1),OR(CurriculumDetail!F990&gt;0,CurriculumDetail!C990&lt;&gt;1),OR(CurriculumDetail!F991&gt;0,CurriculumDetail!C991&lt;&gt;1),OR(CurriculumDetail!F992&gt;0,CurriculumDetail!C992&lt;&gt;1),OR(CurriculumDetail!F993&gt;0,CurriculumDetail!C993&lt;&gt;1),OR(CurriculumDetail!F994&gt;0,CurriculumDetail!C994&lt;&gt;1))</f>
        <v>0</v>
      </c>
      <c r="F134" t="b">
        <f>AND(OR(CurriculumDetail!F983&gt;0,CurriculumDetail!C983&lt;&gt;2),OR(CurriculumDetail!F984&gt;0,CurriculumDetail!C984&lt;&gt;2),OR(CurriculumDetail!F985&gt;0,CurriculumDetail!C985&lt;&gt;2),OR(CurriculumDetail!F986&gt;0,CurriculumDetail!C986&lt;&gt;2),OR(CurriculumDetail!F987&gt;0,CurriculumDetail!C987&lt;&gt;2),OR(CurriculumDetail!F988&gt;0,CurriculumDetail!C988&lt;&gt;2),OR(CurriculumDetail!F989&gt;0,CurriculumDetail!C989&lt;&gt;2),OR(CurriculumDetail!F990&gt;0,CurriculumDetail!C990&lt;&gt;2),OR(CurriculumDetail!F991&gt;0,CurriculumDetail!C991&lt;&gt;2),OR(CurriculumDetail!F992&gt;0,CurriculumDetail!C992&lt;&gt;2),OR(CurriculumDetail!F993&gt;0,CurriculumDetail!C993&lt;&gt;2),OR(CurriculumDetail!F994&gt;0,CurriculumDetail!C994&lt;&gt;2))</f>
        <v>0</v>
      </c>
      <c r="G134" t="str">
        <f>IF((COUNTA(CurriculumDetail!G982:G994) &gt; 0), "x", "")</f>
        <v/>
      </c>
      <c r="H134" s="11" t="str">
        <f>IF((COUNTA(CurriculumDetail!H982:H994) &gt; 0), "x", "")</f>
        <v/>
      </c>
      <c r="I134" s="11" t="str">
        <f>IF((COUNTA(CurriculumDetail!I982:I994) &gt; 0), "x", "")</f>
        <v/>
      </c>
      <c r="J134" s="11" t="str">
        <f>IF((COUNTA(CurriculumDetail!J982:J994) &gt; 0), "x", "")</f>
        <v/>
      </c>
      <c r="K134" s="11" t="str">
        <f>IF((COUNTA(CurriculumDetail!K982:K994) &gt; 0), "x", "")</f>
        <v/>
      </c>
      <c r="L134" s="11" t="str">
        <f>IF((COUNTA(CurriculumDetail!L982:L994) &gt; 0), "x", "")</f>
        <v/>
      </c>
      <c r="M134" s="11" t="str">
        <f>IF((COUNTA(CurriculumDetail!M982:M994) &gt; 0), "x", "")</f>
        <v/>
      </c>
      <c r="N134" s="11" t="str">
        <f>IF((COUNTA(CurriculumDetail!N982:N994) &gt; 0), "x", "")</f>
        <v/>
      </c>
      <c r="O134" s="11" t="str">
        <f>IF((COUNTA(CurriculumDetail!O982:O994) &gt; 0), "x", "")</f>
        <v/>
      </c>
      <c r="P134" s="11" t="str">
        <f>IF((COUNTA(CurriculumDetail!P982:P994) &gt; 0), "x", "")</f>
        <v/>
      </c>
      <c r="Q134" s="11" t="str">
        <f>IF((COUNTA(CurriculumDetail!Q982:Q994) &gt; 0), "x", "")</f>
        <v/>
      </c>
      <c r="R134" s="11" t="str">
        <f>IF((COUNTA(CurriculumDetail!R982:R994) &gt; 0), "x", "")</f>
        <v/>
      </c>
      <c r="S134" s="11" t="str">
        <f>IF((COUNTA(CurriculumDetail!S982:S994) &gt; 0), "x", "")</f>
        <v/>
      </c>
      <c r="T134" s="11" t="str">
        <f>IF((COUNTA(CurriculumDetail!T982:T994) &gt; 0), "x", "")</f>
        <v/>
      </c>
      <c r="U134" s="11" t="str">
        <f>IF((COUNTA(CurriculumDetail!U982:U994) &gt; 0), "x", "")</f>
        <v/>
      </c>
      <c r="V134" s="11" t="str">
        <f>IF((COUNTA(CurriculumDetail!V982:V994) &gt; 0), "x", "")</f>
        <v/>
      </c>
      <c r="W134" s="11" t="str">
        <f>IF((COUNTA(CurriculumDetail!W982:W994) &gt; 0), "x", "")</f>
        <v/>
      </c>
      <c r="X134" s="11" t="str">
        <f>IF((COUNTA(CurriculumDetail!X982:X994) &gt; 0), "x", "")</f>
        <v/>
      </c>
      <c r="Y134" s="11" t="str">
        <f>IF((COUNTA(CurriculumDetail!Y982:Y994) &gt; 0), "x", "")</f>
        <v/>
      </c>
      <c r="Z134" s="11" t="str">
        <f>IF((COUNTA(CurriculumDetail!Z982:Z994) &gt; 0), "x", "")</f>
        <v/>
      </c>
      <c r="AA134" s="11" t="str">
        <f>IF((COUNTA(CurriculumDetail!AA982:AA994) &gt; 0), "x", "")</f>
        <v/>
      </c>
      <c r="AB134" s="11" t="str">
        <f>IF((COUNTA(CurriculumDetail!AB982:AB994) &gt; 0), "x", "")</f>
        <v/>
      </c>
      <c r="AC134" s="11" t="str">
        <f>IF((COUNTA(CurriculumDetail!AC982:AC994) &gt; 0), "x", "")</f>
        <v/>
      </c>
      <c r="AD134" s="11" t="str">
        <f>IF((COUNTA(CurriculumDetail!AD982:AD994) &gt; 0), "x", "")</f>
        <v/>
      </c>
      <c r="AE134" s="11" t="str">
        <f>IF((COUNTA(CurriculumDetail!AE982:AE994) &gt; 0), "x", "")</f>
        <v/>
      </c>
      <c r="AF134" s="11" t="str">
        <f>IF((COUNTA(CurriculumDetail!AF982:AF994) &gt; 0), "x", "")</f>
        <v/>
      </c>
      <c r="AG134" s="11" t="str">
        <f>IF((COUNTA(CurriculumDetail!AG982:AG994) &gt; 0), "x", "")</f>
        <v/>
      </c>
      <c r="AH134" s="11" t="str">
        <f>IF((COUNTA(CurriculumDetail!AH982:AH994) &gt; 0), "x", "")</f>
        <v/>
      </c>
      <c r="AI134" s="11" t="str">
        <f>IF((COUNTA(CurriculumDetail!AI982:AI994) &gt; 0), "x", "")</f>
        <v/>
      </c>
      <c r="AJ134" s="11" t="str">
        <f>IF((COUNTA(CurriculumDetail!AJ982:AJ994) &gt; 0), "x", "")</f>
        <v/>
      </c>
    </row>
    <row r="135" spans="1:36" x14ac:dyDescent="0.2">
      <c r="A135" t="s">
        <v>172</v>
      </c>
      <c r="B135" t="s">
        <v>196</v>
      </c>
      <c r="C135">
        <v>0</v>
      </c>
      <c r="D135">
        <v>1</v>
      </c>
      <c r="E135" t="b">
        <f>AND(OR(CurriculumDetail!F997&gt;0,CurriculumDetail!C997&lt;&gt;1),OR(CurriculumDetail!F998&gt;0,CurriculumDetail!C998&lt;&gt;1),OR(CurriculumDetail!F999&gt;0,CurriculumDetail!C999&lt;&gt;1),OR(CurriculumDetail!F1000&gt;0,CurriculumDetail!C1000&lt;&gt;1))</f>
        <v>1</v>
      </c>
      <c r="F135" t="b">
        <f>AND(OR(CurriculumDetail!F997&gt;0,CurriculumDetail!C997&lt;&gt;2),OR(CurriculumDetail!F998&gt;0,CurriculumDetail!C998&lt;&gt;2),OR(CurriculumDetail!F999&gt;0,CurriculumDetail!C999&lt;&gt;2),OR(CurriculumDetail!F1000&gt;0,CurriculumDetail!C1000&lt;&gt;2))</f>
        <v>0</v>
      </c>
      <c r="G135" t="str">
        <f>IF((COUNTA(CurriculumDetail!G996:G1000) &gt; 0), "x", "")</f>
        <v/>
      </c>
      <c r="H135" s="11" t="str">
        <f>IF((COUNTA(CurriculumDetail!H996:H1000) &gt; 0), "x", "")</f>
        <v/>
      </c>
      <c r="I135" s="11" t="str">
        <f>IF((COUNTA(CurriculumDetail!I996:I1000) &gt; 0), "x", "")</f>
        <v/>
      </c>
      <c r="J135" s="11" t="str">
        <f>IF((COUNTA(CurriculumDetail!J996:J1000) &gt; 0), "x", "")</f>
        <v/>
      </c>
      <c r="K135" s="11" t="str">
        <f>IF((COUNTA(CurriculumDetail!K996:K1000) &gt; 0), "x", "")</f>
        <v/>
      </c>
      <c r="L135" s="11" t="str">
        <f>IF((COUNTA(CurriculumDetail!L996:L1000) &gt; 0), "x", "")</f>
        <v/>
      </c>
      <c r="M135" s="11" t="str">
        <f>IF((COUNTA(CurriculumDetail!M996:M1000) &gt; 0), "x", "")</f>
        <v/>
      </c>
      <c r="N135" s="11" t="str">
        <f>IF((COUNTA(CurriculumDetail!N996:N1000) &gt; 0), "x", "")</f>
        <v/>
      </c>
      <c r="O135" s="11" t="str">
        <f>IF((COUNTA(CurriculumDetail!O996:O1000) &gt; 0), "x", "")</f>
        <v/>
      </c>
      <c r="P135" s="11" t="str">
        <f>IF((COUNTA(CurriculumDetail!P996:P1000) &gt; 0), "x", "")</f>
        <v/>
      </c>
      <c r="Q135" s="11" t="str">
        <f>IF((COUNTA(CurriculumDetail!Q996:Q1000) &gt; 0), "x", "")</f>
        <v/>
      </c>
      <c r="R135" s="11" t="str">
        <f>IF((COUNTA(CurriculumDetail!R996:R1000) &gt; 0), "x", "")</f>
        <v/>
      </c>
      <c r="S135" s="11" t="str">
        <f>IF((COUNTA(CurriculumDetail!S996:S1000) &gt; 0), "x", "")</f>
        <v/>
      </c>
      <c r="T135" s="11" t="str">
        <f>IF((COUNTA(CurriculumDetail!T996:T1000) &gt; 0), "x", "")</f>
        <v/>
      </c>
      <c r="U135" s="11" t="str">
        <f>IF((COUNTA(CurriculumDetail!U996:U1000) &gt; 0), "x", "")</f>
        <v/>
      </c>
      <c r="V135" s="11" t="str">
        <f>IF((COUNTA(CurriculumDetail!V996:V1000) &gt; 0), "x", "")</f>
        <v/>
      </c>
      <c r="W135" s="11" t="str">
        <f>IF((COUNTA(CurriculumDetail!W996:W1000) &gt; 0), "x", "")</f>
        <v/>
      </c>
      <c r="X135" s="11" t="str">
        <f>IF((COUNTA(CurriculumDetail!X996:X1000) &gt; 0), "x", "")</f>
        <v/>
      </c>
      <c r="Y135" s="11" t="str">
        <f>IF((COUNTA(CurriculumDetail!Y996:Y1000) &gt; 0), "x", "")</f>
        <v/>
      </c>
      <c r="Z135" s="11" t="str">
        <f>IF((COUNTA(CurriculumDetail!Z996:Z1000) &gt; 0), "x", "")</f>
        <v/>
      </c>
      <c r="AA135" s="11" t="str">
        <f>IF((COUNTA(CurriculumDetail!AA996:AA1000) &gt; 0), "x", "")</f>
        <v/>
      </c>
      <c r="AB135" s="11" t="str">
        <f>IF((COUNTA(CurriculumDetail!AB996:AB1000) &gt; 0), "x", "")</f>
        <v/>
      </c>
      <c r="AC135" s="11" t="str">
        <f>IF((COUNTA(CurriculumDetail!AC996:AC1000) &gt; 0), "x", "")</f>
        <v/>
      </c>
      <c r="AD135" s="11" t="str">
        <f>IF((COUNTA(CurriculumDetail!AD996:AD1000) &gt; 0), "x", "")</f>
        <v/>
      </c>
      <c r="AE135" s="11" t="str">
        <f>IF((COUNTA(CurriculumDetail!AE996:AE1000) &gt; 0), "x", "")</f>
        <v/>
      </c>
      <c r="AF135" s="11" t="str">
        <f>IF((COUNTA(CurriculumDetail!AF996:AF1000) &gt; 0), "x", "")</f>
        <v/>
      </c>
      <c r="AG135" s="11" t="str">
        <f>IF((COUNTA(CurriculumDetail!AG996:AG1000) &gt; 0), "x", "")</f>
        <v/>
      </c>
      <c r="AH135" s="11" t="str">
        <f>IF((COUNTA(CurriculumDetail!AH996:AH1000) &gt; 0), "x", "")</f>
        <v/>
      </c>
      <c r="AI135" s="11" t="str">
        <f>IF((COUNTA(CurriculumDetail!AI996:AI1000) &gt; 0), "x", "")</f>
        <v/>
      </c>
      <c r="AJ135" s="11" t="str">
        <f>IF((COUNTA(CurriculumDetail!AJ996:AJ1000) &gt; 0), "x", "")</f>
        <v/>
      </c>
    </row>
    <row r="136" spans="1:36" x14ac:dyDescent="0.2">
      <c r="A136" t="s">
        <v>172</v>
      </c>
      <c r="B136" t="s">
        <v>39</v>
      </c>
      <c r="C136">
        <v>0</v>
      </c>
      <c r="D136">
        <v>3</v>
      </c>
      <c r="E136" t="b">
        <f>AND(OR(CurriculumDetail!F1003&gt;0,CurriculumDetail!C1003&lt;&gt;1),OR(CurriculumDetail!F1004&gt;0,CurriculumDetail!C1004&lt;&gt;1),OR(CurriculumDetail!F1005&gt;0,CurriculumDetail!C1005&lt;&gt;1),OR(CurriculumDetail!F1006&gt;0,CurriculumDetail!C1006&lt;&gt;1),OR(CurriculumDetail!F1007&gt;0,CurriculumDetail!C1007&lt;&gt;1),OR(CurriculumDetail!F1008&gt;0,CurriculumDetail!C1008&lt;&gt;1))</f>
        <v>1</v>
      </c>
      <c r="F136" t="b">
        <f>AND(OR(CurriculumDetail!F1003&gt;0,CurriculumDetail!C1003&lt;&gt;2),OR(CurriculumDetail!F1004&gt;0,CurriculumDetail!C1004&lt;&gt;2),OR(CurriculumDetail!F1005&gt;0,CurriculumDetail!C1005&lt;&gt;2),OR(CurriculumDetail!F1006&gt;0,CurriculumDetail!C1006&lt;&gt;2),OR(CurriculumDetail!F1007&gt;0,CurriculumDetail!C1007&lt;&gt;2),OR(CurriculumDetail!F1008&gt;0,CurriculumDetail!C1008&lt;&gt;2))</f>
        <v>0</v>
      </c>
      <c r="G136" t="str">
        <f>IF((COUNTA(CurriculumDetail!G1002:G1008) &gt; 0), "x", "")</f>
        <v/>
      </c>
      <c r="H136" s="11" t="str">
        <f>IF((COUNTA(CurriculumDetail!H1002:H1008) &gt; 0), "x", "")</f>
        <v/>
      </c>
      <c r="I136" s="11" t="str">
        <f>IF((COUNTA(CurriculumDetail!I1002:I1008) &gt; 0), "x", "")</f>
        <v/>
      </c>
      <c r="J136" s="11" t="str">
        <f>IF((COUNTA(CurriculumDetail!J1002:J1008) &gt; 0), "x", "")</f>
        <v/>
      </c>
      <c r="K136" s="11" t="str">
        <f>IF((COUNTA(CurriculumDetail!K1002:K1008) &gt; 0), "x", "")</f>
        <v/>
      </c>
      <c r="L136" s="11" t="str">
        <f>IF((COUNTA(CurriculumDetail!L1002:L1008) &gt; 0), "x", "")</f>
        <v/>
      </c>
      <c r="M136" s="11" t="str">
        <f>IF((COUNTA(CurriculumDetail!M1002:M1008) &gt; 0), "x", "")</f>
        <v/>
      </c>
      <c r="N136" s="11" t="str">
        <f>IF((COUNTA(CurriculumDetail!N1002:N1008) &gt; 0), "x", "")</f>
        <v/>
      </c>
      <c r="O136" s="11" t="str">
        <f>IF((COUNTA(CurriculumDetail!O1002:O1008) &gt; 0), "x", "")</f>
        <v/>
      </c>
      <c r="P136" s="11" t="str">
        <f>IF((COUNTA(CurriculumDetail!P1002:P1008) &gt; 0), "x", "")</f>
        <v/>
      </c>
      <c r="Q136" s="11" t="str">
        <f>IF((COUNTA(CurriculumDetail!Q1002:Q1008) &gt; 0), "x", "")</f>
        <v/>
      </c>
      <c r="R136" s="11" t="str">
        <f>IF((COUNTA(CurriculumDetail!R1002:R1008) &gt; 0), "x", "")</f>
        <v/>
      </c>
      <c r="S136" s="11" t="str">
        <f>IF((COUNTA(CurriculumDetail!S1002:S1008) &gt; 0), "x", "")</f>
        <v/>
      </c>
      <c r="T136" s="11" t="str">
        <f>IF((COUNTA(CurriculumDetail!T1002:T1008) &gt; 0), "x", "")</f>
        <v/>
      </c>
      <c r="U136" s="11" t="str">
        <f>IF((COUNTA(CurriculumDetail!U1002:U1008) &gt; 0), "x", "")</f>
        <v/>
      </c>
      <c r="V136" s="11" t="str">
        <f>IF((COUNTA(CurriculumDetail!V1002:V1008) &gt; 0), "x", "")</f>
        <v/>
      </c>
      <c r="W136" s="11" t="str">
        <f>IF((COUNTA(CurriculumDetail!W1002:W1008) &gt; 0), "x", "")</f>
        <v/>
      </c>
      <c r="X136" s="11" t="str">
        <f>IF((COUNTA(CurriculumDetail!X1002:X1008) &gt; 0), "x", "")</f>
        <v/>
      </c>
      <c r="Y136" s="11" t="str">
        <f>IF((COUNTA(CurriculumDetail!Y1002:Y1008) &gt; 0), "x", "")</f>
        <v/>
      </c>
      <c r="Z136" s="11" t="str">
        <f>IF((COUNTA(CurriculumDetail!Z1002:Z1008) &gt; 0), "x", "")</f>
        <v/>
      </c>
      <c r="AA136" s="11" t="str">
        <f>IF((COUNTA(CurriculumDetail!AA1002:AA1008) &gt; 0), "x", "")</f>
        <v/>
      </c>
      <c r="AB136" s="11" t="str">
        <f>IF((COUNTA(CurriculumDetail!AB1002:AB1008) &gt; 0), "x", "")</f>
        <v/>
      </c>
      <c r="AC136" s="11" t="str">
        <f>IF((COUNTA(CurriculumDetail!AC1002:AC1008) &gt; 0), "x", "")</f>
        <v/>
      </c>
      <c r="AD136" s="11" t="str">
        <f>IF((COUNTA(CurriculumDetail!AD1002:AD1008) &gt; 0), "x", "")</f>
        <v/>
      </c>
      <c r="AE136" s="11" t="str">
        <f>IF((COUNTA(CurriculumDetail!AE1002:AE1008) &gt; 0), "x", "")</f>
        <v/>
      </c>
      <c r="AF136" s="11" t="str">
        <f>IF((COUNTA(CurriculumDetail!AF1002:AF1008) &gt; 0), "x", "")</f>
        <v/>
      </c>
      <c r="AG136" s="11" t="str">
        <f>IF((COUNTA(CurriculumDetail!AG1002:AG1008) &gt; 0), "x", "")</f>
        <v/>
      </c>
      <c r="AH136" s="11" t="str">
        <f>IF((COUNTA(CurriculumDetail!AH1002:AH1008) &gt; 0), "x", "")</f>
        <v/>
      </c>
      <c r="AI136" s="11" t="str">
        <f>IF((COUNTA(CurriculumDetail!AI1002:AI1008) &gt; 0), "x", "")</f>
        <v/>
      </c>
      <c r="AJ136" s="11" t="str">
        <f>IF((COUNTA(CurriculumDetail!AJ1002:AJ1008) &gt; 0), "x", "")</f>
        <v/>
      </c>
    </row>
    <row r="137" spans="1:36" x14ac:dyDescent="0.2">
      <c r="A137" t="s">
        <v>172</v>
      </c>
      <c r="B137" t="s">
        <v>16</v>
      </c>
      <c r="C137">
        <v>0</v>
      </c>
      <c r="D137">
        <v>0</v>
      </c>
      <c r="E137" t="b">
        <f>AND(OR(CurriculumDetail!F1011&gt;0,CurriculumDetail!C1011&lt;&gt;1),OR(CurriculumDetail!F1012&gt;0,CurriculumDetail!C1012&lt;&gt;1),OR(CurriculumDetail!F1013&gt;0,CurriculumDetail!C1013&lt;&gt;1))</f>
        <v>1</v>
      </c>
      <c r="F137" t="b">
        <f>AND(OR(CurriculumDetail!F1011&gt;0,CurriculumDetail!C1011&lt;&gt;2),OR(CurriculumDetail!F1012&gt;0,CurriculumDetail!C1012&lt;&gt;2),OR(CurriculumDetail!F1013&gt;0,CurriculumDetail!C1013&lt;&gt;2))</f>
        <v>1</v>
      </c>
      <c r="G137" t="str">
        <f>IF((COUNTA(CurriculumDetail!G1010:G1013) &gt; 0), "x", "")</f>
        <v/>
      </c>
      <c r="H137" s="11" t="str">
        <f>IF((COUNTA(CurriculumDetail!H1010:H1013) &gt; 0), "x", "")</f>
        <v/>
      </c>
      <c r="I137" s="11" t="str">
        <f>IF((COUNTA(CurriculumDetail!I1010:I1013) &gt; 0), "x", "")</f>
        <v/>
      </c>
      <c r="J137" s="11" t="str">
        <f>IF((COUNTA(CurriculumDetail!J1010:J1013) &gt; 0), "x", "")</f>
        <v/>
      </c>
      <c r="K137" s="11" t="str">
        <f>IF((COUNTA(CurriculumDetail!K1010:K1013) &gt; 0), "x", "")</f>
        <v/>
      </c>
      <c r="L137" s="11" t="str">
        <f>IF((COUNTA(CurriculumDetail!L1010:L1013) &gt; 0), "x", "")</f>
        <v/>
      </c>
      <c r="M137" s="11" t="str">
        <f>IF((COUNTA(CurriculumDetail!M1010:M1013) &gt; 0), "x", "")</f>
        <v/>
      </c>
      <c r="N137" s="11" t="str">
        <f>IF((COUNTA(CurriculumDetail!N1010:N1013) &gt; 0), "x", "")</f>
        <v/>
      </c>
      <c r="O137" s="11" t="str">
        <f>IF((COUNTA(CurriculumDetail!O1010:O1013) &gt; 0), "x", "")</f>
        <v/>
      </c>
      <c r="P137" s="11" t="str">
        <f>IF((COUNTA(CurriculumDetail!P1010:P1013) &gt; 0), "x", "")</f>
        <v/>
      </c>
      <c r="Q137" s="11" t="str">
        <f>IF((COUNTA(CurriculumDetail!Q1010:Q1013) &gt; 0), "x", "")</f>
        <v/>
      </c>
      <c r="R137" s="11" t="str">
        <f>IF((COUNTA(CurriculumDetail!R1010:R1013) &gt; 0), "x", "")</f>
        <v/>
      </c>
      <c r="S137" s="11" t="str">
        <f>IF((COUNTA(CurriculumDetail!S1010:S1013) &gt; 0), "x", "")</f>
        <v/>
      </c>
      <c r="T137" s="11" t="str">
        <f>IF((COUNTA(CurriculumDetail!T1010:T1013) &gt; 0), "x", "")</f>
        <v/>
      </c>
      <c r="U137" s="11" t="str">
        <f>IF((COUNTA(CurriculumDetail!U1010:U1013) &gt; 0), "x", "")</f>
        <v/>
      </c>
      <c r="V137" s="11" t="str">
        <f>IF((COUNTA(CurriculumDetail!V1010:V1013) &gt; 0), "x", "")</f>
        <v/>
      </c>
      <c r="W137" s="11" t="str">
        <f>IF((COUNTA(CurriculumDetail!W1010:W1013) &gt; 0), "x", "")</f>
        <v/>
      </c>
      <c r="X137" s="11" t="str">
        <f>IF((COUNTA(CurriculumDetail!X1010:X1013) &gt; 0), "x", "")</f>
        <v/>
      </c>
      <c r="Y137" s="11" t="str">
        <f>IF((COUNTA(CurriculumDetail!Y1010:Y1013) &gt; 0), "x", "")</f>
        <v/>
      </c>
      <c r="Z137" s="11" t="str">
        <f>IF((COUNTA(CurriculumDetail!Z1010:Z1013) &gt; 0), "x", "")</f>
        <v/>
      </c>
      <c r="AA137" s="11" t="str">
        <f>IF((COUNTA(CurriculumDetail!AA1010:AA1013) &gt; 0), "x", "")</f>
        <v/>
      </c>
      <c r="AB137" s="11" t="str">
        <f>IF((COUNTA(CurriculumDetail!AB1010:AB1013) &gt; 0), "x", "")</f>
        <v/>
      </c>
      <c r="AC137" s="11" t="str">
        <f>IF((COUNTA(CurriculumDetail!AC1010:AC1013) &gt; 0), "x", "")</f>
        <v/>
      </c>
      <c r="AD137" s="11" t="str">
        <f>IF((COUNTA(CurriculumDetail!AD1010:AD1013) &gt; 0), "x", "")</f>
        <v/>
      </c>
      <c r="AE137" s="11" t="str">
        <f>IF((COUNTA(CurriculumDetail!AE1010:AE1013) &gt; 0), "x", "")</f>
        <v/>
      </c>
      <c r="AF137" s="11" t="str">
        <f>IF((COUNTA(CurriculumDetail!AF1010:AF1013) &gt; 0), "x", "")</f>
        <v/>
      </c>
      <c r="AG137" s="11" t="str">
        <f>IF((COUNTA(CurriculumDetail!AG1010:AG1013) &gt; 0), "x", "")</f>
        <v/>
      </c>
      <c r="AH137" s="11" t="str">
        <f>IF((COUNTA(CurriculumDetail!AH1010:AH1013) &gt; 0), "x", "")</f>
        <v/>
      </c>
      <c r="AI137" s="11" t="str">
        <f>IF((COUNTA(CurriculumDetail!AI1010:AI1013) &gt; 0), "x", "")</f>
        <v/>
      </c>
      <c r="AJ137" s="11" t="str">
        <f>IF((COUNTA(CurriculumDetail!AJ1010:AJ1013) &gt; 0), "x", "")</f>
        <v/>
      </c>
    </row>
    <row r="138" spans="1:36" x14ac:dyDescent="0.2">
      <c r="A138" t="s">
        <v>172</v>
      </c>
      <c r="B138" t="s">
        <v>51</v>
      </c>
      <c r="C138">
        <v>0</v>
      </c>
      <c r="D138">
        <v>0</v>
      </c>
      <c r="E138" t="b">
        <f>AND(OR(CurriculumDetail!F1016&gt;0,CurriculumDetail!C1016&lt;&gt;1),OR(CurriculumDetail!F1017&gt;0,CurriculumDetail!C1017&lt;&gt;1))</f>
        <v>1</v>
      </c>
      <c r="F138" t="b">
        <f>AND(OR(CurriculumDetail!F1016&gt;0,CurriculumDetail!C1016&lt;&gt;2),OR(CurriculumDetail!F1017&gt;0,CurriculumDetail!C1017&lt;&gt;2))</f>
        <v>1</v>
      </c>
      <c r="G138" t="str">
        <f>IF((COUNTA(CurriculumDetail!G1015:G1017) &gt; 0), "x", "")</f>
        <v/>
      </c>
      <c r="H138" s="11" t="str">
        <f>IF((COUNTA(CurriculumDetail!H1015:H1017) &gt; 0), "x", "")</f>
        <v/>
      </c>
      <c r="I138" s="11" t="str">
        <f>IF((COUNTA(CurriculumDetail!I1015:I1017) &gt; 0), "x", "")</f>
        <v/>
      </c>
      <c r="J138" s="11" t="str">
        <f>IF((COUNTA(CurriculumDetail!J1015:J1017) &gt; 0), "x", "")</f>
        <v/>
      </c>
      <c r="K138" s="11" t="str">
        <f>IF((COUNTA(CurriculumDetail!K1015:K1017) &gt; 0), "x", "")</f>
        <v/>
      </c>
      <c r="L138" s="11" t="str">
        <f>IF((COUNTA(CurriculumDetail!L1015:L1017) &gt; 0), "x", "")</f>
        <v/>
      </c>
      <c r="M138" s="11" t="str">
        <f>IF((COUNTA(CurriculumDetail!M1015:M1017) &gt; 0), "x", "")</f>
        <v/>
      </c>
      <c r="N138" s="11" t="str">
        <f>IF((COUNTA(CurriculumDetail!N1015:N1017) &gt; 0), "x", "")</f>
        <v/>
      </c>
      <c r="O138" s="11" t="str">
        <f>IF((COUNTA(CurriculumDetail!O1015:O1017) &gt; 0), "x", "")</f>
        <v/>
      </c>
      <c r="P138" s="11" t="str">
        <f>IF((COUNTA(CurriculumDetail!P1015:P1017) &gt; 0), "x", "")</f>
        <v/>
      </c>
      <c r="Q138" s="11" t="str">
        <f>IF((COUNTA(CurriculumDetail!Q1015:Q1017) &gt; 0), "x", "")</f>
        <v/>
      </c>
      <c r="R138" s="11" t="str">
        <f>IF((COUNTA(CurriculumDetail!R1015:R1017) &gt; 0), "x", "")</f>
        <v/>
      </c>
      <c r="S138" s="11" t="str">
        <f>IF((COUNTA(CurriculumDetail!S1015:S1017) &gt; 0), "x", "")</f>
        <v/>
      </c>
      <c r="T138" s="11" t="str">
        <f>IF((COUNTA(CurriculumDetail!T1015:T1017) &gt; 0), "x", "")</f>
        <v/>
      </c>
      <c r="U138" s="11" t="str">
        <f>IF((COUNTA(CurriculumDetail!U1015:U1017) &gt; 0), "x", "")</f>
        <v/>
      </c>
      <c r="V138" s="11" t="str">
        <f>IF((COUNTA(CurriculumDetail!V1015:V1017) &gt; 0), "x", "")</f>
        <v/>
      </c>
      <c r="W138" s="11" t="str">
        <f>IF((COUNTA(CurriculumDetail!W1015:W1017) &gt; 0), "x", "")</f>
        <v/>
      </c>
      <c r="X138" s="11" t="str">
        <f>IF((COUNTA(CurriculumDetail!X1015:X1017) &gt; 0), "x", "")</f>
        <v/>
      </c>
      <c r="Y138" s="11" t="str">
        <f>IF((COUNTA(CurriculumDetail!Y1015:Y1017) &gt; 0), "x", "")</f>
        <v/>
      </c>
      <c r="Z138" s="11" t="str">
        <f>IF((COUNTA(CurriculumDetail!Z1015:Z1017) &gt; 0), "x", "")</f>
        <v/>
      </c>
      <c r="AA138" s="11" t="str">
        <f>IF((COUNTA(CurriculumDetail!AA1015:AA1017) &gt; 0), "x", "")</f>
        <v/>
      </c>
      <c r="AB138" s="11" t="str">
        <f>IF((COUNTA(CurriculumDetail!AB1015:AB1017) &gt; 0), "x", "")</f>
        <v/>
      </c>
      <c r="AC138" s="11" t="str">
        <f>IF((COUNTA(CurriculumDetail!AC1015:AC1017) &gt; 0), "x", "")</f>
        <v/>
      </c>
      <c r="AD138" s="11" t="str">
        <f>IF((COUNTA(CurriculumDetail!AD1015:AD1017) &gt; 0), "x", "")</f>
        <v/>
      </c>
      <c r="AE138" s="11" t="str">
        <f>IF((COUNTA(CurriculumDetail!AE1015:AE1017) &gt; 0), "x", "")</f>
        <v/>
      </c>
      <c r="AF138" s="11" t="str">
        <f>IF((COUNTA(CurriculumDetail!AF1015:AF1017) &gt; 0), "x", "")</f>
        <v/>
      </c>
      <c r="AG138" s="11" t="str">
        <f>IF((COUNTA(CurriculumDetail!AG1015:AG1017) &gt; 0), "x", "")</f>
        <v/>
      </c>
      <c r="AH138" s="11" t="str">
        <f>IF((COUNTA(CurriculumDetail!AH1015:AH1017) &gt; 0), "x", "")</f>
        <v/>
      </c>
      <c r="AI138" s="11" t="str">
        <f>IF((COUNTA(CurriculumDetail!AI1015:AI1017) &gt; 0), "x", "")</f>
        <v/>
      </c>
      <c r="AJ138" s="11" t="str">
        <f>IF((COUNTA(CurriculumDetail!AJ1015:AJ1017) &gt; 0), "x", "")</f>
        <v/>
      </c>
    </row>
    <row r="139" spans="1:36" x14ac:dyDescent="0.2">
      <c r="A139" t="s">
        <v>172</v>
      </c>
      <c r="B139" t="s">
        <v>191</v>
      </c>
      <c r="C139">
        <v>0</v>
      </c>
      <c r="D139">
        <v>0</v>
      </c>
      <c r="E139" t="b">
        <f>AND(OR(CurriculumDetail!F1020&gt;0,CurriculumDetail!C1020&lt;&gt;1),OR(CurriculumDetail!F1021&gt;0,CurriculumDetail!C1021&lt;&gt;1),OR(CurriculumDetail!F1022&gt;0,CurriculumDetail!C1022&lt;&gt;1),OR(CurriculumDetail!F1023&gt;0,CurriculumDetail!C1023&lt;&gt;1),OR(CurriculumDetail!F1024&gt;0,CurriculumDetail!C1024&lt;&gt;1))</f>
        <v>1</v>
      </c>
      <c r="F139" t="b">
        <f>AND(OR(CurriculumDetail!F1020&gt;0,CurriculumDetail!C1020&lt;&gt;2),OR(CurriculumDetail!F1021&gt;0,CurriculumDetail!C1021&lt;&gt;2),OR(CurriculumDetail!F1022&gt;0,CurriculumDetail!C1022&lt;&gt;2),OR(CurriculumDetail!F1023&gt;0,CurriculumDetail!C1023&lt;&gt;2),OR(CurriculumDetail!F1024&gt;0,CurriculumDetail!C1024&lt;&gt;2))</f>
        <v>1</v>
      </c>
      <c r="G139" t="str">
        <f>IF((COUNTA(CurriculumDetail!G1019:G1024) &gt; 0), "x", "")</f>
        <v/>
      </c>
      <c r="H139" s="11" t="str">
        <f>IF((COUNTA(CurriculumDetail!H1019:H1024) &gt; 0), "x", "")</f>
        <v/>
      </c>
      <c r="I139" s="11" t="str">
        <f>IF((COUNTA(CurriculumDetail!I1019:I1024) &gt; 0), "x", "")</f>
        <v/>
      </c>
      <c r="J139" s="11" t="str">
        <f>IF((COUNTA(CurriculumDetail!J1019:J1024) &gt; 0), "x", "")</f>
        <v/>
      </c>
      <c r="K139" s="11" t="str">
        <f>IF((COUNTA(CurriculumDetail!K1019:K1024) &gt; 0), "x", "")</f>
        <v/>
      </c>
      <c r="L139" s="11" t="str">
        <f>IF((COUNTA(CurriculumDetail!L1019:L1024) &gt; 0), "x", "")</f>
        <v/>
      </c>
      <c r="M139" s="11" t="str">
        <f>IF((COUNTA(CurriculumDetail!M1019:M1024) &gt; 0), "x", "")</f>
        <v/>
      </c>
      <c r="N139" s="11" t="str">
        <f>IF((COUNTA(CurriculumDetail!N1019:N1024) &gt; 0), "x", "")</f>
        <v/>
      </c>
      <c r="O139" s="11" t="str">
        <f>IF((COUNTA(CurriculumDetail!O1019:O1024) &gt; 0), "x", "")</f>
        <v/>
      </c>
      <c r="P139" s="11" t="str">
        <f>IF((COUNTA(CurriculumDetail!P1019:P1024) &gt; 0), "x", "")</f>
        <v/>
      </c>
      <c r="Q139" s="11" t="str">
        <f>IF((COUNTA(CurriculumDetail!Q1019:Q1024) &gt; 0), "x", "")</f>
        <v/>
      </c>
      <c r="R139" s="11" t="str">
        <f>IF((COUNTA(CurriculumDetail!R1019:R1024) &gt; 0), "x", "")</f>
        <v/>
      </c>
      <c r="S139" s="11" t="str">
        <f>IF((COUNTA(CurriculumDetail!S1019:S1024) &gt; 0), "x", "")</f>
        <v/>
      </c>
      <c r="T139" s="11" t="str">
        <f>IF((COUNTA(CurriculumDetail!T1019:T1024) &gt; 0), "x", "")</f>
        <v/>
      </c>
      <c r="U139" s="11" t="str">
        <f>IF((COUNTA(CurriculumDetail!U1019:U1024) &gt; 0), "x", "")</f>
        <v/>
      </c>
      <c r="V139" s="11" t="str">
        <f>IF((COUNTA(CurriculumDetail!V1019:V1024) &gt; 0), "x", "")</f>
        <v/>
      </c>
      <c r="W139" s="11" t="str">
        <f>IF((COUNTA(CurriculumDetail!W1019:W1024) &gt; 0), "x", "")</f>
        <v/>
      </c>
      <c r="X139" s="11" t="str">
        <f>IF((COUNTA(CurriculumDetail!X1019:X1024) &gt; 0), "x", "")</f>
        <v/>
      </c>
      <c r="Y139" s="11" t="str">
        <f>IF((COUNTA(CurriculumDetail!Y1019:Y1024) &gt; 0), "x", "")</f>
        <v/>
      </c>
      <c r="Z139" s="11" t="str">
        <f>IF((COUNTA(CurriculumDetail!Z1019:Z1024) &gt; 0), "x", "")</f>
        <v/>
      </c>
      <c r="AA139" s="11" t="str">
        <f>IF((COUNTA(CurriculumDetail!AA1019:AA1024) &gt; 0), "x", "")</f>
        <v/>
      </c>
      <c r="AB139" s="11" t="str">
        <f>IF((COUNTA(CurriculumDetail!AB1019:AB1024) &gt; 0), "x", "")</f>
        <v/>
      </c>
      <c r="AC139" s="11" t="str">
        <f>IF((COUNTA(CurriculumDetail!AC1019:AC1024) &gt; 0), "x", "")</f>
        <v/>
      </c>
      <c r="AD139" s="11" t="str">
        <f>IF((COUNTA(CurriculumDetail!AD1019:AD1024) &gt; 0), "x", "")</f>
        <v/>
      </c>
      <c r="AE139" s="11" t="str">
        <f>IF((COUNTA(CurriculumDetail!AE1019:AE1024) &gt; 0), "x", "")</f>
        <v/>
      </c>
      <c r="AF139" s="11" t="str">
        <f>IF((COUNTA(CurriculumDetail!AF1019:AF1024) &gt; 0), "x", "")</f>
        <v/>
      </c>
      <c r="AG139" s="11" t="str">
        <f>IF((COUNTA(CurriculumDetail!AG1019:AG1024) &gt; 0), "x", "")</f>
        <v/>
      </c>
      <c r="AH139" s="11" t="str">
        <f>IF((COUNTA(CurriculumDetail!AH1019:AH1024) &gt; 0), "x", "")</f>
        <v/>
      </c>
      <c r="AI139" s="11" t="str">
        <f>IF((COUNTA(CurriculumDetail!AI1019:AI1024) &gt; 0), "x", "")</f>
        <v/>
      </c>
      <c r="AJ139" s="11" t="str">
        <f>IF((COUNTA(CurriculumDetail!AJ1019:AJ1024) &gt; 0), "x", "")</f>
        <v/>
      </c>
    </row>
    <row r="140" spans="1:36" x14ac:dyDescent="0.2">
      <c r="A140" t="s">
        <v>172</v>
      </c>
      <c r="B140" t="s">
        <v>159</v>
      </c>
      <c r="C140">
        <v>0</v>
      </c>
      <c r="D140">
        <v>0</v>
      </c>
      <c r="E140" t="b">
        <f>AND(OR(CurriculumDetail!F1027&gt;0,CurriculumDetail!C1027&lt;&gt;1),OR(CurriculumDetail!F1028&gt;0,CurriculumDetail!C1028&lt;&gt;1),OR(CurriculumDetail!F1029&gt;0,CurriculumDetail!C1029&lt;&gt;1),OR(CurriculumDetail!F1030&gt;0,CurriculumDetail!C1030&lt;&gt;1),OR(CurriculumDetail!F1031&gt;0,CurriculumDetail!C1031&lt;&gt;1))</f>
        <v>1</v>
      </c>
      <c r="F140" t="b">
        <f>AND(OR(CurriculumDetail!F1027&gt;0,CurriculumDetail!C1027&lt;&gt;2),OR(CurriculumDetail!F1028&gt;0,CurriculumDetail!C1028&lt;&gt;2),OR(CurriculumDetail!F1029&gt;0,CurriculumDetail!C1029&lt;&gt;2),OR(CurriculumDetail!F1030&gt;0,CurriculumDetail!C1030&lt;&gt;2),OR(CurriculumDetail!F1031&gt;0,CurriculumDetail!C1031&lt;&gt;2))</f>
        <v>1</v>
      </c>
      <c r="G140" t="str">
        <f>IF((COUNTA(CurriculumDetail!G1026:G1031) &gt; 0), "x", "")</f>
        <v/>
      </c>
      <c r="H140" s="11" t="str">
        <f>IF((COUNTA(CurriculumDetail!H1026:H1031) &gt; 0), "x", "")</f>
        <v/>
      </c>
      <c r="I140" s="11" t="str">
        <f>IF((COUNTA(CurriculumDetail!I1026:I1031) &gt; 0), "x", "")</f>
        <v/>
      </c>
      <c r="J140" s="11" t="str">
        <f>IF((COUNTA(CurriculumDetail!J1026:J1031) &gt; 0), "x", "")</f>
        <v/>
      </c>
      <c r="K140" s="11" t="str">
        <f>IF((COUNTA(CurriculumDetail!K1026:K1031) &gt; 0), "x", "")</f>
        <v/>
      </c>
      <c r="L140" s="11" t="str">
        <f>IF((COUNTA(CurriculumDetail!L1026:L1031) &gt; 0), "x", "")</f>
        <v/>
      </c>
      <c r="M140" s="11" t="str">
        <f>IF((COUNTA(CurriculumDetail!M1026:M1031) &gt; 0), "x", "")</f>
        <v/>
      </c>
      <c r="N140" s="11" t="str">
        <f>IF((COUNTA(CurriculumDetail!N1026:N1031) &gt; 0), "x", "")</f>
        <v/>
      </c>
      <c r="O140" s="11" t="str">
        <f>IF((COUNTA(CurriculumDetail!O1026:O1031) &gt; 0), "x", "")</f>
        <v/>
      </c>
      <c r="P140" s="11" t="str">
        <f>IF((COUNTA(CurriculumDetail!P1026:P1031) &gt; 0), "x", "")</f>
        <v/>
      </c>
      <c r="Q140" s="11" t="str">
        <f>IF((COUNTA(CurriculumDetail!Q1026:Q1031) &gt; 0), "x", "")</f>
        <v/>
      </c>
      <c r="R140" s="11" t="str">
        <f>IF((COUNTA(CurriculumDetail!R1026:R1031) &gt; 0), "x", "")</f>
        <v/>
      </c>
      <c r="S140" s="11" t="str">
        <f>IF((COUNTA(CurriculumDetail!S1026:S1031) &gt; 0), "x", "")</f>
        <v/>
      </c>
      <c r="T140" s="11" t="str">
        <f>IF((COUNTA(CurriculumDetail!T1026:T1031) &gt; 0), "x", "")</f>
        <v/>
      </c>
      <c r="U140" s="11" t="str">
        <f>IF((COUNTA(CurriculumDetail!U1026:U1031) &gt; 0), "x", "")</f>
        <v/>
      </c>
      <c r="V140" s="11" t="str">
        <f>IF((COUNTA(CurriculumDetail!V1026:V1031) &gt; 0), "x", "")</f>
        <v/>
      </c>
      <c r="W140" s="11" t="str">
        <f>IF((COUNTA(CurriculumDetail!W1026:W1031) &gt; 0), "x", "")</f>
        <v/>
      </c>
      <c r="X140" s="11" t="str">
        <f>IF((COUNTA(CurriculumDetail!X1026:X1031) &gt; 0), "x", "")</f>
        <v/>
      </c>
      <c r="Y140" s="11" t="str">
        <f>IF((COUNTA(CurriculumDetail!Y1026:Y1031) &gt; 0), "x", "")</f>
        <v/>
      </c>
      <c r="Z140" s="11" t="str">
        <f>IF((COUNTA(CurriculumDetail!Z1026:Z1031) &gt; 0), "x", "")</f>
        <v/>
      </c>
      <c r="AA140" s="11" t="str">
        <f>IF((COUNTA(CurriculumDetail!AA1026:AA1031) &gt; 0), "x", "")</f>
        <v/>
      </c>
      <c r="AB140" s="11" t="str">
        <f>IF((COUNTA(CurriculumDetail!AB1026:AB1031) &gt; 0), "x", "")</f>
        <v/>
      </c>
      <c r="AC140" s="11" t="str">
        <f>IF((COUNTA(CurriculumDetail!AC1026:AC1031) &gt; 0), "x", "")</f>
        <v/>
      </c>
      <c r="AD140" s="11" t="str">
        <f>IF((COUNTA(CurriculumDetail!AD1026:AD1031) &gt; 0), "x", "")</f>
        <v/>
      </c>
      <c r="AE140" s="11" t="str">
        <f>IF((COUNTA(CurriculumDetail!AE1026:AE1031) &gt; 0), "x", "")</f>
        <v/>
      </c>
      <c r="AF140" s="11" t="str">
        <f>IF((COUNTA(CurriculumDetail!AF1026:AF1031) &gt; 0), "x", "")</f>
        <v/>
      </c>
      <c r="AG140" s="11" t="str">
        <f>IF((COUNTA(CurriculumDetail!AG1026:AG1031) &gt; 0), "x", "")</f>
        <v/>
      </c>
      <c r="AH140" s="11" t="str">
        <f>IF((COUNTA(CurriculumDetail!AH1026:AH1031) &gt; 0), "x", "")</f>
        <v/>
      </c>
      <c r="AI140" s="11" t="str">
        <f>IF((COUNTA(CurriculumDetail!AI1026:AI1031) &gt; 0), "x", "")</f>
        <v/>
      </c>
      <c r="AJ140" s="11" t="str">
        <f>IF((COUNTA(CurriculumDetail!AJ1026:AJ1031) &gt; 0), "x", "")</f>
        <v/>
      </c>
    </row>
    <row r="141" spans="1:36" x14ac:dyDescent="0.2">
      <c r="A141" t="s">
        <v>172</v>
      </c>
      <c r="B141" t="s">
        <v>13</v>
      </c>
      <c r="C141">
        <v>0</v>
      </c>
      <c r="D141">
        <v>0</v>
      </c>
      <c r="E141" t="b">
        <f>AND(OR(CurriculumDetail!F1034&gt;0,CurriculumDetail!C1034&lt;&gt;1),OR(CurriculumDetail!F1035&gt;0,CurriculumDetail!C1035&lt;&gt;1),OR(CurriculumDetail!F1036&gt;0,CurriculumDetail!C1036&lt;&gt;1),OR(CurriculumDetail!F1037&gt;0,CurriculumDetail!C1037&lt;&gt;1),OR(CurriculumDetail!F1038&gt;0,CurriculumDetail!C1038&lt;&gt;1),OR(CurriculumDetail!F1039&gt;0,CurriculumDetail!C1039&lt;&gt;1))</f>
        <v>1</v>
      </c>
      <c r="F141" t="b">
        <f>AND(OR(CurriculumDetail!F1034&gt;0,CurriculumDetail!C1034&lt;&gt;2),OR(CurriculumDetail!F1035&gt;0,CurriculumDetail!C1035&lt;&gt;2),OR(CurriculumDetail!F1036&gt;0,CurriculumDetail!C1036&lt;&gt;2),OR(CurriculumDetail!F1037&gt;0,CurriculumDetail!C1037&lt;&gt;2),OR(CurriculumDetail!F1038&gt;0,CurriculumDetail!C1038&lt;&gt;2),OR(CurriculumDetail!F1039&gt;0,CurriculumDetail!C1039&lt;&gt;2))</f>
        <v>1</v>
      </c>
      <c r="G141" t="str">
        <f>IF((COUNTA(CurriculumDetail!G1033:G1039) &gt; 0), "x", "")</f>
        <v/>
      </c>
      <c r="H141" s="11" t="str">
        <f>IF((COUNTA(CurriculumDetail!H1033:H1039) &gt; 0), "x", "")</f>
        <v/>
      </c>
      <c r="I141" s="11" t="str">
        <f>IF((COUNTA(CurriculumDetail!I1033:I1039) &gt; 0), "x", "")</f>
        <v/>
      </c>
      <c r="J141" s="11" t="str">
        <f>IF((COUNTA(CurriculumDetail!J1033:J1039) &gt; 0), "x", "")</f>
        <v/>
      </c>
      <c r="K141" s="11" t="str">
        <f>IF((COUNTA(CurriculumDetail!K1033:K1039) &gt; 0), "x", "")</f>
        <v/>
      </c>
      <c r="L141" s="11" t="str">
        <f>IF((COUNTA(CurriculumDetail!L1033:L1039) &gt; 0), "x", "")</f>
        <v/>
      </c>
      <c r="M141" s="11" t="str">
        <f>IF((COUNTA(CurriculumDetail!M1033:M1039) &gt; 0), "x", "")</f>
        <v/>
      </c>
      <c r="N141" s="11" t="str">
        <f>IF((COUNTA(CurriculumDetail!N1033:N1039) &gt; 0), "x", "")</f>
        <v/>
      </c>
      <c r="O141" s="11" t="str">
        <f>IF((COUNTA(CurriculumDetail!O1033:O1039) &gt; 0), "x", "")</f>
        <v/>
      </c>
      <c r="P141" s="11" t="str">
        <f>IF((COUNTA(CurriculumDetail!P1033:P1039) &gt; 0), "x", "")</f>
        <v/>
      </c>
      <c r="Q141" s="11" t="str">
        <f>IF((COUNTA(CurriculumDetail!Q1033:Q1039) &gt; 0), "x", "")</f>
        <v/>
      </c>
      <c r="R141" s="11" t="str">
        <f>IF((COUNTA(CurriculumDetail!R1033:R1039) &gt; 0), "x", "")</f>
        <v/>
      </c>
      <c r="S141" s="11" t="str">
        <f>IF((COUNTA(CurriculumDetail!S1033:S1039) &gt; 0), "x", "")</f>
        <v/>
      </c>
      <c r="T141" s="11" t="str">
        <f>IF((COUNTA(CurriculumDetail!T1033:T1039) &gt; 0), "x", "")</f>
        <v/>
      </c>
      <c r="U141" s="11" t="str">
        <f>IF((COUNTA(CurriculumDetail!U1033:U1039) &gt; 0), "x", "")</f>
        <v/>
      </c>
      <c r="V141" s="11" t="str">
        <f>IF((COUNTA(CurriculumDetail!V1033:V1039) &gt; 0), "x", "")</f>
        <v/>
      </c>
      <c r="W141" s="11" t="str">
        <f>IF((COUNTA(CurriculumDetail!W1033:W1039) &gt; 0), "x", "")</f>
        <v/>
      </c>
      <c r="X141" s="11" t="str">
        <f>IF((COUNTA(CurriculumDetail!X1033:X1039) &gt; 0), "x", "")</f>
        <v/>
      </c>
      <c r="Y141" s="11" t="str">
        <f>IF((COUNTA(CurriculumDetail!Y1033:Y1039) &gt; 0), "x", "")</f>
        <v/>
      </c>
      <c r="Z141" s="11" t="str">
        <f>IF((COUNTA(CurriculumDetail!Z1033:Z1039) &gt; 0), "x", "")</f>
        <v/>
      </c>
      <c r="AA141" s="11" t="str">
        <f>IF((COUNTA(CurriculumDetail!AA1033:AA1039) &gt; 0), "x", "")</f>
        <v/>
      </c>
      <c r="AB141" s="11" t="str">
        <f>IF((COUNTA(CurriculumDetail!AB1033:AB1039) &gt; 0), "x", "")</f>
        <v/>
      </c>
      <c r="AC141" s="11" t="str">
        <f>IF((COUNTA(CurriculumDetail!AC1033:AC1039) &gt; 0), "x", "")</f>
        <v/>
      </c>
      <c r="AD141" s="11" t="str">
        <f>IF((COUNTA(CurriculumDetail!AD1033:AD1039) &gt; 0), "x", "")</f>
        <v/>
      </c>
      <c r="AE141" s="11" t="str">
        <f>IF((COUNTA(CurriculumDetail!AE1033:AE1039) &gt; 0), "x", "")</f>
        <v/>
      </c>
      <c r="AF141" s="11" t="str">
        <f>IF((COUNTA(CurriculumDetail!AF1033:AF1039) &gt; 0), "x", "")</f>
        <v/>
      </c>
      <c r="AG141" s="11" t="str">
        <f>IF((COUNTA(CurriculumDetail!AG1033:AG1039) &gt; 0), "x", "")</f>
        <v/>
      </c>
      <c r="AH141" s="11" t="str">
        <f>IF((COUNTA(CurriculumDetail!AH1033:AH1039) &gt; 0), "x", "")</f>
        <v/>
      </c>
      <c r="AI141" s="11" t="str">
        <f>IF((COUNTA(CurriculumDetail!AI1033:AI1039) &gt; 0), "x", "")</f>
        <v/>
      </c>
      <c r="AJ141" s="11" t="str">
        <f>IF((COUNTA(CurriculumDetail!AJ1033:AJ1039) &gt; 0), "x", "")</f>
        <v/>
      </c>
    </row>
    <row r="142" spans="1:36" x14ac:dyDescent="0.2">
      <c r="A142" t="s">
        <v>172</v>
      </c>
      <c r="B142" t="s">
        <v>128</v>
      </c>
      <c r="C142">
        <v>0</v>
      </c>
      <c r="D142">
        <v>0</v>
      </c>
      <c r="E142" t="b">
        <f>AND(OR(CurriculumDetail!F1042&gt;0,CurriculumDetail!C1042&lt;&gt;1),OR(CurriculumDetail!F1043&gt;0,CurriculumDetail!C1043&lt;&gt;1),OR(CurriculumDetail!F1044&gt;0,CurriculumDetail!C1044&lt;&gt;1))</f>
        <v>1</v>
      </c>
      <c r="F142" t="b">
        <f>AND(OR(CurriculumDetail!F1042&gt;0,CurriculumDetail!C1042&lt;&gt;2),OR(CurriculumDetail!F1043&gt;0,CurriculumDetail!C1043&lt;&gt;2),OR(CurriculumDetail!F1044&gt;0,CurriculumDetail!C1044&lt;&gt;2))</f>
        <v>1</v>
      </c>
      <c r="G142" t="str">
        <f>IF((COUNTA(CurriculumDetail!G1041:G1044) &gt; 0), "x", "")</f>
        <v/>
      </c>
      <c r="H142" s="11" t="str">
        <f>IF((COUNTA(CurriculumDetail!H1041:H1044) &gt; 0), "x", "")</f>
        <v/>
      </c>
      <c r="I142" s="11" t="str">
        <f>IF((COUNTA(CurriculumDetail!I1041:I1044) &gt; 0), "x", "")</f>
        <v/>
      </c>
      <c r="J142" s="11" t="str">
        <f>IF((COUNTA(CurriculumDetail!J1041:J1044) &gt; 0), "x", "")</f>
        <v/>
      </c>
      <c r="K142" s="11" t="str">
        <f>IF((COUNTA(CurriculumDetail!K1041:K1044) &gt; 0), "x", "")</f>
        <v/>
      </c>
      <c r="L142" s="11" t="str">
        <f>IF((COUNTA(CurriculumDetail!L1041:L1044) &gt; 0), "x", "")</f>
        <v/>
      </c>
      <c r="M142" s="11" t="str">
        <f>IF((COUNTA(CurriculumDetail!M1041:M1044) &gt; 0), "x", "")</f>
        <v/>
      </c>
      <c r="N142" s="11" t="str">
        <f>IF((COUNTA(CurriculumDetail!N1041:N1044) &gt; 0), "x", "")</f>
        <v/>
      </c>
      <c r="O142" s="11" t="str">
        <f>IF((COUNTA(CurriculumDetail!O1041:O1044) &gt; 0), "x", "")</f>
        <v/>
      </c>
      <c r="P142" s="11" t="str">
        <f>IF((COUNTA(CurriculumDetail!P1041:P1044) &gt; 0), "x", "")</f>
        <v/>
      </c>
      <c r="Q142" s="11" t="str">
        <f>IF((COUNTA(CurriculumDetail!Q1041:Q1044) &gt; 0), "x", "")</f>
        <v/>
      </c>
      <c r="R142" s="11" t="str">
        <f>IF((COUNTA(CurriculumDetail!R1041:R1044) &gt; 0), "x", "")</f>
        <v/>
      </c>
      <c r="S142" s="11" t="str">
        <f>IF((COUNTA(CurriculumDetail!S1041:S1044) &gt; 0), "x", "")</f>
        <v/>
      </c>
      <c r="T142" s="11" t="str">
        <f>IF((COUNTA(CurriculumDetail!T1041:T1044) &gt; 0), "x", "")</f>
        <v/>
      </c>
      <c r="U142" s="11" t="str">
        <f>IF((COUNTA(CurriculumDetail!U1041:U1044) &gt; 0), "x", "")</f>
        <v/>
      </c>
      <c r="V142" s="11" t="str">
        <f>IF((COUNTA(CurriculumDetail!V1041:V1044) &gt; 0), "x", "")</f>
        <v/>
      </c>
      <c r="W142" s="11" t="str">
        <f>IF((COUNTA(CurriculumDetail!W1041:W1044) &gt; 0), "x", "")</f>
        <v/>
      </c>
      <c r="X142" s="11" t="str">
        <f>IF((COUNTA(CurriculumDetail!X1041:X1044) &gt; 0), "x", "")</f>
        <v/>
      </c>
      <c r="Y142" s="11" t="str">
        <f>IF((COUNTA(CurriculumDetail!Y1041:Y1044) &gt; 0), "x", "")</f>
        <v/>
      </c>
      <c r="Z142" s="11" t="str">
        <f>IF((COUNTA(CurriculumDetail!Z1041:Z1044) &gt; 0), "x", "")</f>
        <v/>
      </c>
      <c r="AA142" s="11" t="str">
        <f>IF((COUNTA(CurriculumDetail!AA1041:AA1044) &gt; 0), "x", "")</f>
        <v/>
      </c>
      <c r="AB142" s="11" t="str">
        <f>IF((COUNTA(CurriculumDetail!AB1041:AB1044) &gt; 0), "x", "")</f>
        <v/>
      </c>
      <c r="AC142" s="11" t="str">
        <f>IF((COUNTA(CurriculumDetail!AC1041:AC1044) &gt; 0), "x", "")</f>
        <v/>
      </c>
      <c r="AD142" s="11" t="str">
        <f>IF((COUNTA(CurriculumDetail!AD1041:AD1044) &gt; 0), "x", "")</f>
        <v/>
      </c>
      <c r="AE142" s="11" t="str">
        <f>IF((COUNTA(CurriculumDetail!AE1041:AE1044) &gt; 0), "x", "")</f>
        <v/>
      </c>
      <c r="AF142" s="11" t="str">
        <f>IF((COUNTA(CurriculumDetail!AF1041:AF1044) &gt; 0), "x", "")</f>
        <v/>
      </c>
      <c r="AG142" s="11" t="str">
        <f>IF((COUNTA(CurriculumDetail!AG1041:AG1044) &gt; 0), "x", "")</f>
        <v/>
      </c>
      <c r="AH142" s="11" t="str">
        <f>IF((COUNTA(CurriculumDetail!AH1041:AH1044) &gt; 0), "x", "")</f>
        <v/>
      </c>
      <c r="AI142" s="11" t="str">
        <f>IF((COUNTA(CurriculumDetail!AI1041:AI1044) &gt; 0), "x", "")</f>
        <v/>
      </c>
      <c r="AJ142" s="11" t="str">
        <f>IF((COUNTA(CurriculumDetail!AJ1041:AJ1044) &gt; 0), "x", "")</f>
        <v/>
      </c>
    </row>
    <row r="143" spans="1:36" x14ac:dyDescent="0.2">
      <c r="A143" t="s">
        <v>172</v>
      </c>
      <c r="B143" t="s">
        <v>63</v>
      </c>
      <c r="C143">
        <v>0</v>
      </c>
      <c r="D143">
        <v>0</v>
      </c>
      <c r="E143" t="b">
        <f>AND(OR(CurriculumDetail!F1047&gt;0,CurriculumDetail!C1047&lt;&gt;1),OR(CurriculumDetail!F1048&gt;0,CurriculumDetail!C1048&lt;&gt;1),OR(CurriculumDetail!F1049&gt;0,CurriculumDetail!C1049&lt;&gt;1))</f>
        <v>1</v>
      </c>
      <c r="F143" t="b">
        <f>AND(OR(CurriculumDetail!F1047&gt;0,CurriculumDetail!C1047&lt;&gt;2),OR(CurriculumDetail!F1048&gt;0,CurriculumDetail!C1048&lt;&gt;2),OR(CurriculumDetail!F1049&gt;0,CurriculumDetail!C1049&lt;&gt;2))</f>
        <v>1</v>
      </c>
      <c r="G143" t="str">
        <f>IF((COUNTA(CurriculumDetail!G1046:G1049) &gt; 0), "x", "")</f>
        <v/>
      </c>
      <c r="H143" s="11" t="str">
        <f>IF((COUNTA(CurriculumDetail!H1046:H1049) &gt; 0), "x", "")</f>
        <v/>
      </c>
      <c r="I143" s="11" t="str">
        <f>IF((COUNTA(CurriculumDetail!I1046:I1049) &gt; 0), "x", "")</f>
        <v/>
      </c>
      <c r="J143" s="11" t="str">
        <f>IF((COUNTA(CurriculumDetail!J1046:J1049) &gt; 0), "x", "")</f>
        <v/>
      </c>
      <c r="K143" s="11" t="str">
        <f>IF((COUNTA(CurriculumDetail!K1046:K1049) &gt; 0), "x", "")</f>
        <v/>
      </c>
      <c r="L143" s="11" t="str">
        <f>IF((COUNTA(CurriculumDetail!L1046:L1049) &gt; 0), "x", "")</f>
        <v/>
      </c>
      <c r="M143" s="11" t="str">
        <f>IF((COUNTA(CurriculumDetail!M1046:M1049) &gt; 0), "x", "")</f>
        <v/>
      </c>
      <c r="N143" s="11" t="str">
        <f>IF((COUNTA(CurriculumDetail!N1046:N1049) &gt; 0), "x", "")</f>
        <v/>
      </c>
      <c r="O143" s="11" t="str">
        <f>IF((COUNTA(CurriculumDetail!O1046:O1049) &gt; 0), "x", "")</f>
        <v/>
      </c>
      <c r="P143" s="11" t="str">
        <f>IF((COUNTA(CurriculumDetail!P1046:P1049) &gt; 0), "x", "")</f>
        <v/>
      </c>
      <c r="Q143" s="11" t="str">
        <f>IF((COUNTA(CurriculumDetail!Q1046:Q1049) &gt; 0), "x", "")</f>
        <v/>
      </c>
      <c r="R143" s="11" t="str">
        <f>IF((COUNTA(CurriculumDetail!R1046:R1049) &gt; 0), "x", "")</f>
        <v/>
      </c>
      <c r="S143" s="11" t="str">
        <f>IF((COUNTA(CurriculumDetail!S1046:S1049) &gt; 0), "x", "")</f>
        <v/>
      </c>
      <c r="T143" s="11" t="str">
        <f>IF((COUNTA(CurriculumDetail!T1046:T1049) &gt; 0), "x", "")</f>
        <v/>
      </c>
      <c r="U143" s="11" t="str">
        <f>IF((COUNTA(CurriculumDetail!U1046:U1049) &gt; 0), "x", "")</f>
        <v/>
      </c>
      <c r="V143" s="11" t="str">
        <f>IF((COUNTA(CurriculumDetail!V1046:V1049) &gt; 0), "x", "")</f>
        <v/>
      </c>
      <c r="W143" s="11" t="str">
        <f>IF((COUNTA(CurriculumDetail!W1046:W1049) &gt; 0), "x", "")</f>
        <v/>
      </c>
      <c r="X143" s="11" t="str">
        <f>IF((COUNTA(CurriculumDetail!X1046:X1049) &gt; 0), "x", "")</f>
        <v/>
      </c>
      <c r="Y143" s="11" t="str">
        <f>IF((COUNTA(CurriculumDetail!Y1046:Y1049) &gt; 0), "x", "")</f>
        <v/>
      </c>
      <c r="Z143" s="11" t="str">
        <f>IF((COUNTA(CurriculumDetail!Z1046:Z1049) &gt; 0), "x", "")</f>
        <v/>
      </c>
      <c r="AA143" s="11" t="str">
        <f>IF((COUNTA(CurriculumDetail!AA1046:AA1049) &gt; 0), "x", "")</f>
        <v/>
      </c>
      <c r="AB143" s="11" t="str">
        <f>IF((COUNTA(CurriculumDetail!AB1046:AB1049) &gt; 0), "x", "")</f>
        <v/>
      </c>
      <c r="AC143" s="11" t="str">
        <f>IF((COUNTA(CurriculumDetail!AC1046:AC1049) &gt; 0), "x", "")</f>
        <v/>
      </c>
      <c r="AD143" s="11" t="str">
        <f>IF((COUNTA(CurriculumDetail!AD1046:AD1049) &gt; 0), "x", "")</f>
        <v/>
      </c>
      <c r="AE143" s="11" t="str">
        <f>IF((COUNTA(CurriculumDetail!AE1046:AE1049) &gt; 0), "x", "")</f>
        <v/>
      </c>
      <c r="AF143" s="11" t="str">
        <f>IF((COUNTA(CurriculumDetail!AF1046:AF1049) &gt; 0), "x", "")</f>
        <v/>
      </c>
      <c r="AG143" s="11" t="str">
        <f>IF((COUNTA(CurriculumDetail!AG1046:AG1049) &gt; 0), "x", "")</f>
        <v/>
      </c>
      <c r="AH143" s="11" t="str">
        <f>IF((COUNTA(CurriculumDetail!AH1046:AH1049) &gt; 0), "x", "")</f>
        <v/>
      </c>
      <c r="AI143" s="11" t="str">
        <f>IF((COUNTA(CurriculumDetail!AI1046:AI1049) &gt; 0), "x", "")</f>
        <v/>
      </c>
      <c r="AJ143" s="11" t="str">
        <f>IF((COUNTA(CurriculumDetail!AJ1046:AJ1049) &gt; 0), "x", "")</f>
        <v/>
      </c>
    </row>
    <row r="144" spans="1:36" x14ac:dyDescent="0.2">
      <c r="A144" t="s">
        <v>172</v>
      </c>
      <c r="B144" t="s">
        <v>78</v>
      </c>
      <c r="C144">
        <v>0</v>
      </c>
      <c r="D144">
        <v>0</v>
      </c>
      <c r="E144" t="b">
        <f>AND(OR(CurriculumDetail!F1052&gt;0,CurriculumDetail!C1052&lt;&gt;1),OR(CurriculumDetail!F1053&gt;0,CurriculumDetail!C1053&lt;&gt;1),OR(CurriculumDetail!F1054&gt;0,CurriculumDetail!C1054&lt;&gt;1),OR(CurriculumDetail!F1055&gt;0,CurriculumDetail!C1055&lt;&gt;1),OR(CurriculumDetail!F1056&gt;0,CurriculumDetail!C1056&lt;&gt;1),OR(CurriculumDetail!F1057&gt;0,CurriculumDetail!C1057&lt;&gt;1))</f>
        <v>1</v>
      </c>
      <c r="F144" t="b">
        <f>AND(OR(CurriculumDetail!F1052&gt;0,CurriculumDetail!C1052&lt;&gt;2),OR(CurriculumDetail!F1053&gt;0,CurriculumDetail!C1053&lt;&gt;2),OR(CurriculumDetail!F1054&gt;0,CurriculumDetail!C1054&lt;&gt;2),OR(CurriculumDetail!F1055&gt;0,CurriculumDetail!C1055&lt;&gt;2),OR(CurriculumDetail!F1056&gt;0,CurriculumDetail!C1056&lt;&gt;2),OR(CurriculumDetail!F1057&gt;0,CurriculumDetail!C1057&lt;&gt;2))</f>
        <v>1</v>
      </c>
      <c r="G144" t="str">
        <f>IF((COUNTA(CurriculumDetail!G1051:G1057) &gt; 0), "x", "")</f>
        <v/>
      </c>
      <c r="H144" s="11" t="str">
        <f>IF((COUNTA(CurriculumDetail!H1051:H1057) &gt; 0), "x", "")</f>
        <v/>
      </c>
      <c r="I144" s="11" t="str">
        <f>IF((COUNTA(CurriculumDetail!I1051:I1057) &gt; 0), "x", "")</f>
        <v/>
      </c>
      <c r="J144" s="11" t="str">
        <f>IF((COUNTA(CurriculumDetail!J1051:J1057) &gt; 0), "x", "")</f>
        <v/>
      </c>
      <c r="K144" s="11" t="str">
        <f>IF((COUNTA(CurriculumDetail!K1051:K1057) &gt; 0), "x", "")</f>
        <v/>
      </c>
      <c r="L144" s="11" t="str">
        <f>IF((COUNTA(CurriculumDetail!L1051:L1057) &gt; 0), "x", "")</f>
        <v/>
      </c>
      <c r="M144" s="11" t="str">
        <f>IF((COUNTA(CurriculumDetail!M1051:M1057) &gt; 0), "x", "")</f>
        <v/>
      </c>
      <c r="N144" s="11" t="str">
        <f>IF((COUNTA(CurriculumDetail!N1051:N1057) &gt; 0), "x", "")</f>
        <v/>
      </c>
      <c r="O144" s="11" t="str">
        <f>IF((COUNTA(CurriculumDetail!O1051:O1057) &gt; 0), "x", "")</f>
        <v/>
      </c>
      <c r="P144" s="11" t="str">
        <f>IF((COUNTA(CurriculumDetail!P1051:P1057) &gt; 0), "x", "")</f>
        <v/>
      </c>
      <c r="Q144" s="11" t="str">
        <f>IF((COUNTA(CurriculumDetail!Q1051:Q1057) &gt; 0), "x", "")</f>
        <v/>
      </c>
      <c r="R144" s="11" t="str">
        <f>IF((COUNTA(CurriculumDetail!R1051:R1057) &gt; 0), "x", "")</f>
        <v/>
      </c>
      <c r="S144" s="11" t="str">
        <f>IF((COUNTA(CurriculumDetail!S1051:S1057) &gt; 0), "x", "")</f>
        <v/>
      </c>
      <c r="T144" s="11" t="str">
        <f>IF((COUNTA(CurriculumDetail!T1051:T1057) &gt; 0), "x", "")</f>
        <v/>
      </c>
      <c r="U144" s="11" t="str">
        <f>IF((COUNTA(CurriculumDetail!U1051:U1057) &gt; 0), "x", "")</f>
        <v/>
      </c>
      <c r="V144" s="11" t="str">
        <f>IF((COUNTA(CurriculumDetail!V1051:V1057) &gt; 0), "x", "")</f>
        <v/>
      </c>
      <c r="W144" s="11" t="str">
        <f>IF((COUNTA(CurriculumDetail!W1051:W1057) &gt; 0), "x", "")</f>
        <v/>
      </c>
      <c r="X144" s="11" t="str">
        <f>IF((COUNTA(CurriculumDetail!X1051:X1057) &gt; 0), "x", "")</f>
        <v/>
      </c>
      <c r="Y144" s="11" t="str">
        <f>IF((COUNTA(CurriculumDetail!Y1051:Y1057) &gt; 0), "x", "")</f>
        <v/>
      </c>
      <c r="Z144" s="11" t="str">
        <f>IF((COUNTA(CurriculumDetail!Z1051:Z1057) &gt; 0), "x", "")</f>
        <v/>
      </c>
      <c r="AA144" s="11" t="str">
        <f>IF((COUNTA(CurriculumDetail!AA1051:AA1057) &gt; 0), "x", "")</f>
        <v/>
      </c>
      <c r="AB144" s="11" t="str">
        <f>IF((COUNTA(CurriculumDetail!AB1051:AB1057) &gt; 0), "x", "")</f>
        <v/>
      </c>
      <c r="AC144" s="11" t="str">
        <f>IF((COUNTA(CurriculumDetail!AC1051:AC1057) &gt; 0), "x", "")</f>
        <v/>
      </c>
      <c r="AD144" s="11" t="str">
        <f>IF((COUNTA(CurriculumDetail!AD1051:AD1057) &gt; 0), "x", "")</f>
        <v/>
      </c>
      <c r="AE144" s="11" t="str">
        <f>IF((COUNTA(CurriculumDetail!AE1051:AE1057) &gt; 0), "x", "")</f>
        <v/>
      </c>
      <c r="AF144" s="11" t="str">
        <f>IF((COUNTA(CurriculumDetail!AF1051:AF1057) &gt; 0), "x", "")</f>
        <v/>
      </c>
      <c r="AG144" s="11" t="str">
        <f>IF((COUNTA(CurriculumDetail!AG1051:AG1057) &gt; 0), "x", "")</f>
        <v/>
      </c>
      <c r="AH144" s="11" t="str">
        <f>IF((COUNTA(CurriculumDetail!AH1051:AH1057) &gt; 0), "x", "")</f>
        <v/>
      </c>
      <c r="AI144" s="11" t="str">
        <f>IF((COUNTA(CurriculumDetail!AI1051:AI1057) &gt; 0), "x", "")</f>
        <v/>
      </c>
      <c r="AJ144" s="11" t="str">
        <f>IF((COUNTA(CurriculumDetail!AJ1051:AJ1057) &gt; 0), "x", "")</f>
        <v/>
      </c>
    </row>
    <row r="145" spans="1:36" x14ac:dyDescent="0.2">
      <c r="A145" t="s">
        <v>172</v>
      </c>
      <c r="B145" t="s">
        <v>210</v>
      </c>
      <c r="C145">
        <v>0</v>
      </c>
      <c r="D145">
        <v>0</v>
      </c>
      <c r="E145" t="b">
        <f>AND(OR(CurriculumDetail!F1060&gt;0,CurriculumDetail!C1060&lt;&gt;1),OR(CurriculumDetail!F1061&gt;0,CurriculumDetail!C1061&lt;&gt;1),OR(CurriculumDetail!F1062&gt;0,CurriculumDetail!C1062&lt;&gt;1),OR(CurriculumDetail!F1063&gt;0,CurriculumDetail!C1063&lt;&gt;1),OR(CurriculumDetail!F1064&gt;0,CurriculumDetail!C1064&lt;&gt;1),OR(CurriculumDetail!F1065&gt;0,CurriculumDetail!C1065&lt;&gt;1),OR(CurriculumDetail!F1066&gt;0,CurriculumDetail!C1066&lt;&gt;1))</f>
        <v>1</v>
      </c>
      <c r="F145" t="b">
        <f>AND(OR(CurriculumDetail!F1060&gt;0,CurriculumDetail!C1060&lt;&gt;2),OR(CurriculumDetail!F1061&gt;0,CurriculumDetail!C1061&lt;&gt;2),OR(CurriculumDetail!F1062&gt;0,CurriculumDetail!C1062&lt;&gt;2),OR(CurriculumDetail!F1063&gt;0,CurriculumDetail!C1063&lt;&gt;2),OR(CurriculumDetail!F1064&gt;0,CurriculumDetail!C1064&lt;&gt;2),OR(CurriculumDetail!F1065&gt;0,CurriculumDetail!C1065&lt;&gt;2),OR(CurriculumDetail!F1066&gt;0,CurriculumDetail!C1066&lt;&gt;2))</f>
        <v>1</v>
      </c>
      <c r="G145" t="str">
        <f>IF((COUNTA(CurriculumDetail!G1059:G1066) &gt; 0), "x", "")</f>
        <v/>
      </c>
      <c r="H145" s="11" t="str">
        <f>IF((COUNTA(CurriculumDetail!H1059:H1066) &gt; 0), "x", "")</f>
        <v/>
      </c>
      <c r="I145" s="11" t="str">
        <f>IF((COUNTA(CurriculumDetail!I1059:I1066) &gt; 0), "x", "")</f>
        <v/>
      </c>
      <c r="J145" s="11" t="str">
        <f>IF((COUNTA(CurriculumDetail!J1059:J1066) &gt; 0), "x", "")</f>
        <v/>
      </c>
      <c r="K145" s="11" t="str">
        <f>IF((COUNTA(CurriculumDetail!K1059:K1066) &gt; 0), "x", "")</f>
        <v/>
      </c>
      <c r="L145" s="11" t="str">
        <f>IF((COUNTA(CurriculumDetail!L1059:L1066) &gt; 0), "x", "")</f>
        <v/>
      </c>
      <c r="M145" s="11" t="str">
        <f>IF((COUNTA(CurriculumDetail!M1059:M1066) &gt; 0), "x", "")</f>
        <v/>
      </c>
      <c r="N145" s="11" t="str">
        <f>IF((COUNTA(CurriculumDetail!N1059:N1066) &gt; 0), "x", "")</f>
        <v/>
      </c>
      <c r="O145" s="11" t="str">
        <f>IF((COUNTA(CurriculumDetail!O1059:O1066) &gt; 0), "x", "")</f>
        <v/>
      </c>
      <c r="P145" s="11" t="str">
        <f>IF((COUNTA(CurriculumDetail!P1059:P1066) &gt; 0), "x", "")</f>
        <v/>
      </c>
      <c r="Q145" s="11" t="str">
        <f>IF((COUNTA(CurriculumDetail!Q1059:Q1066) &gt; 0), "x", "")</f>
        <v/>
      </c>
      <c r="R145" s="11" t="str">
        <f>IF((COUNTA(CurriculumDetail!R1059:R1066) &gt; 0), "x", "")</f>
        <v/>
      </c>
      <c r="S145" s="11" t="str">
        <f>IF((COUNTA(CurriculumDetail!S1059:S1066) &gt; 0), "x", "")</f>
        <v/>
      </c>
      <c r="T145" s="11" t="str">
        <f>IF((COUNTA(CurriculumDetail!T1059:T1066) &gt; 0), "x", "")</f>
        <v/>
      </c>
      <c r="U145" s="11" t="str">
        <f>IF((COUNTA(CurriculumDetail!U1059:U1066) &gt; 0), "x", "")</f>
        <v/>
      </c>
      <c r="V145" s="11" t="str">
        <f>IF((COUNTA(CurriculumDetail!V1059:V1066) &gt; 0), "x", "")</f>
        <v/>
      </c>
      <c r="W145" s="11" t="str">
        <f>IF((COUNTA(CurriculumDetail!W1059:W1066) &gt; 0), "x", "")</f>
        <v/>
      </c>
      <c r="X145" s="11" t="str">
        <f>IF((COUNTA(CurriculumDetail!X1059:X1066) &gt; 0), "x", "")</f>
        <v/>
      </c>
      <c r="Y145" s="11" t="str">
        <f>IF((COUNTA(CurriculumDetail!Y1059:Y1066) &gt; 0), "x", "")</f>
        <v/>
      </c>
      <c r="Z145" s="11" t="str">
        <f>IF((COUNTA(CurriculumDetail!Z1059:Z1066) &gt; 0), "x", "")</f>
        <v/>
      </c>
      <c r="AA145" s="11" t="str">
        <f>IF((COUNTA(CurriculumDetail!AA1059:AA1066) &gt; 0), "x", "")</f>
        <v/>
      </c>
      <c r="AB145" s="11" t="str">
        <f>IF((COUNTA(CurriculumDetail!AB1059:AB1066) &gt; 0), "x", "")</f>
        <v/>
      </c>
      <c r="AC145" s="11" t="str">
        <f>IF((COUNTA(CurriculumDetail!AC1059:AC1066) &gt; 0), "x", "")</f>
        <v/>
      </c>
      <c r="AD145" s="11" t="str">
        <f>IF((COUNTA(CurriculumDetail!AD1059:AD1066) &gt; 0), "x", "")</f>
        <v/>
      </c>
      <c r="AE145" s="11" t="str">
        <f>IF((COUNTA(CurriculumDetail!AE1059:AE1066) &gt; 0), "x", "")</f>
        <v/>
      </c>
      <c r="AF145" s="11" t="str">
        <f>IF((COUNTA(CurriculumDetail!AF1059:AF1066) &gt; 0), "x", "")</f>
        <v/>
      </c>
      <c r="AG145" s="11" t="str">
        <f>IF((COUNTA(CurriculumDetail!AG1059:AG1066) &gt; 0), "x", "")</f>
        <v/>
      </c>
      <c r="AH145" s="11" t="str">
        <f>IF((COUNTA(CurriculumDetail!AH1059:AH1066) &gt; 0), "x", "")</f>
        <v/>
      </c>
      <c r="AI145" s="11" t="str">
        <f>IF((COUNTA(CurriculumDetail!AI1059:AI1066) &gt; 0), "x", "")</f>
        <v/>
      </c>
      <c r="AJ145" s="11" t="str">
        <f>IF((COUNTA(CurriculumDetail!AJ1059:AJ1066) &gt; 0), "x", "")</f>
        <v/>
      </c>
    </row>
    <row r="146" spans="1:36" x14ac:dyDescent="0.2">
      <c r="A146" t="s">
        <v>172</v>
      </c>
      <c r="B146" t="s">
        <v>29</v>
      </c>
      <c r="C146">
        <v>0</v>
      </c>
      <c r="D146">
        <v>0</v>
      </c>
      <c r="E146" t="b">
        <f>AND(OR(CurriculumDetail!F1069&gt;0,CurriculumDetail!C1069&lt;&gt;1),OR(CurriculumDetail!F1070&gt;0,CurriculumDetail!C1070&lt;&gt;1),OR(CurriculumDetail!F1071&gt;0,CurriculumDetail!C1071&lt;&gt;1),OR(CurriculumDetail!F1072&gt;0,CurriculumDetail!C1072&lt;&gt;1),OR(CurriculumDetail!F1073&gt;0,CurriculumDetail!C1073&lt;&gt;1))</f>
        <v>1</v>
      </c>
      <c r="F146" t="b">
        <f>AND(OR(CurriculumDetail!F1069&gt;0,CurriculumDetail!C1069&lt;&gt;2),OR(CurriculumDetail!F1070&gt;0,CurriculumDetail!C1070&lt;&gt;2),OR(CurriculumDetail!F1071&gt;0,CurriculumDetail!C1071&lt;&gt;2),OR(CurriculumDetail!F1072&gt;0,CurriculumDetail!C1072&lt;&gt;2),OR(CurriculumDetail!F1073&gt;0,CurriculumDetail!C1073&lt;&gt;2))</f>
        <v>1</v>
      </c>
      <c r="G146" t="str">
        <f>IF((COUNTA(CurriculumDetail!G1068:G1073) &gt; 0), "x", "")</f>
        <v/>
      </c>
      <c r="H146" s="11" t="str">
        <f>IF((COUNTA(CurriculumDetail!H1068:H1073) &gt; 0), "x", "")</f>
        <v/>
      </c>
      <c r="I146" s="11" t="str">
        <f>IF((COUNTA(CurriculumDetail!I1068:I1073) &gt; 0), "x", "")</f>
        <v/>
      </c>
      <c r="J146" s="11" t="str">
        <f>IF((COUNTA(CurriculumDetail!J1068:J1073) &gt; 0), "x", "")</f>
        <v/>
      </c>
      <c r="K146" s="11" t="str">
        <f>IF((COUNTA(CurriculumDetail!K1068:K1073) &gt; 0), "x", "")</f>
        <v/>
      </c>
      <c r="L146" s="11" t="str">
        <f>IF((COUNTA(CurriculumDetail!L1068:L1073) &gt; 0), "x", "")</f>
        <v/>
      </c>
      <c r="M146" s="11" t="str">
        <f>IF((COUNTA(CurriculumDetail!M1068:M1073) &gt; 0), "x", "")</f>
        <v/>
      </c>
      <c r="N146" s="11" t="str">
        <f>IF((COUNTA(CurriculumDetail!N1068:N1073) &gt; 0), "x", "")</f>
        <v/>
      </c>
      <c r="O146" s="11" t="str">
        <f>IF((COUNTA(CurriculumDetail!O1068:O1073) &gt; 0), "x", "")</f>
        <v/>
      </c>
      <c r="P146" s="11" t="str">
        <f>IF((COUNTA(CurriculumDetail!P1068:P1073) &gt; 0), "x", "")</f>
        <v/>
      </c>
      <c r="Q146" s="11" t="str">
        <f>IF((COUNTA(CurriculumDetail!Q1068:Q1073) &gt; 0), "x", "")</f>
        <v/>
      </c>
      <c r="R146" s="11" t="str">
        <f>IF((COUNTA(CurriculumDetail!R1068:R1073) &gt; 0), "x", "")</f>
        <v/>
      </c>
      <c r="S146" s="11" t="str">
        <f>IF((COUNTA(CurriculumDetail!S1068:S1073) &gt; 0), "x", "")</f>
        <v/>
      </c>
      <c r="T146" s="11" t="str">
        <f>IF((COUNTA(CurriculumDetail!T1068:T1073) &gt; 0), "x", "")</f>
        <v/>
      </c>
      <c r="U146" s="11" t="str">
        <f>IF((COUNTA(CurriculumDetail!U1068:U1073) &gt; 0), "x", "")</f>
        <v/>
      </c>
      <c r="V146" s="11" t="str">
        <f>IF((COUNTA(CurriculumDetail!V1068:V1073) &gt; 0), "x", "")</f>
        <v/>
      </c>
      <c r="W146" s="11" t="str">
        <f>IF((COUNTA(CurriculumDetail!W1068:W1073) &gt; 0), "x", "")</f>
        <v/>
      </c>
      <c r="X146" s="11" t="str">
        <f>IF((COUNTA(CurriculumDetail!X1068:X1073) &gt; 0), "x", "")</f>
        <v/>
      </c>
      <c r="Y146" s="11" t="str">
        <f>IF((COUNTA(CurriculumDetail!Y1068:Y1073) &gt; 0), "x", "")</f>
        <v/>
      </c>
      <c r="Z146" s="11" t="str">
        <f>IF((COUNTA(CurriculumDetail!Z1068:Z1073) &gt; 0), "x", "")</f>
        <v/>
      </c>
      <c r="AA146" s="11" t="str">
        <f>IF((COUNTA(CurriculumDetail!AA1068:AA1073) &gt; 0), "x", "")</f>
        <v/>
      </c>
      <c r="AB146" s="11" t="str">
        <f>IF((COUNTA(CurriculumDetail!AB1068:AB1073) &gt; 0), "x", "")</f>
        <v/>
      </c>
      <c r="AC146" s="11" t="str">
        <f>IF((COUNTA(CurriculumDetail!AC1068:AC1073) &gt; 0), "x", "")</f>
        <v/>
      </c>
      <c r="AD146" s="11" t="str">
        <f>IF((COUNTA(CurriculumDetail!AD1068:AD1073) &gt; 0), "x", "")</f>
        <v/>
      </c>
      <c r="AE146" s="11" t="str">
        <f>IF((COUNTA(CurriculumDetail!AE1068:AE1073) &gt; 0), "x", "")</f>
        <v/>
      </c>
      <c r="AF146" s="11" t="str">
        <f>IF((COUNTA(CurriculumDetail!AF1068:AF1073) &gt; 0), "x", "")</f>
        <v/>
      </c>
      <c r="AG146" s="11" t="str">
        <f>IF((COUNTA(CurriculumDetail!AG1068:AG1073) &gt; 0), "x", "")</f>
        <v/>
      </c>
      <c r="AH146" s="11" t="str">
        <f>IF((COUNTA(CurriculumDetail!AH1068:AH1073) &gt; 0), "x", "")</f>
        <v/>
      </c>
      <c r="AI146" s="11" t="str">
        <f>IF((COUNTA(CurriculumDetail!AI1068:AI1073) &gt; 0), "x", "")</f>
        <v/>
      </c>
      <c r="AJ146" s="11" t="str">
        <f>IF((COUNTA(CurriculumDetail!AJ1068:AJ1073) &gt; 0), "x", "")</f>
        <v/>
      </c>
    </row>
    <row r="147" spans="1:36" x14ac:dyDescent="0.2">
      <c r="A147" t="s">
        <v>172</v>
      </c>
      <c r="B147" t="s">
        <v>119</v>
      </c>
      <c r="C147">
        <v>0</v>
      </c>
      <c r="D147">
        <v>0</v>
      </c>
      <c r="E147" t="b">
        <f>AND(OR(CurriculumDetail!F1076&gt;0,CurriculumDetail!C1076&lt;&gt;1),OR(CurriculumDetail!F1077&gt;0,CurriculumDetail!C1077&lt;&gt;1))</f>
        <v>1</v>
      </c>
      <c r="F147" t="b">
        <f>AND(OR(CurriculumDetail!F1076&gt;0,CurriculumDetail!C1076&lt;&gt;2),OR(CurriculumDetail!F1077&gt;0,CurriculumDetail!C1077&lt;&gt;2))</f>
        <v>1</v>
      </c>
      <c r="G147" t="str">
        <f>IF((COUNTA(CurriculumDetail!G1075:G1077) &gt; 0), "x", "")</f>
        <v/>
      </c>
      <c r="H147" s="11" t="str">
        <f>IF((COUNTA(CurriculumDetail!H1075:H1077) &gt; 0), "x", "")</f>
        <v/>
      </c>
      <c r="I147" s="11" t="str">
        <f>IF((COUNTA(CurriculumDetail!I1075:I1077) &gt; 0), "x", "")</f>
        <v/>
      </c>
      <c r="J147" s="11" t="str">
        <f>IF((COUNTA(CurriculumDetail!J1075:J1077) &gt; 0), "x", "")</f>
        <v/>
      </c>
      <c r="K147" s="11" t="str">
        <f>IF((COUNTA(CurriculumDetail!K1075:K1077) &gt; 0), "x", "")</f>
        <v/>
      </c>
      <c r="L147" s="11" t="str">
        <f>IF((COUNTA(CurriculumDetail!L1075:L1077) &gt; 0), "x", "")</f>
        <v/>
      </c>
      <c r="M147" s="11" t="str">
        <f>IF((COUNTA(CurriculumDetail!M1075:M1077) &gt; 0), "x", "")</f>
        <v/>
      </c>
      <c r="N147" s="11" t="str">
        <f>IF((COUNTA(CurriculumDetail!N1075:N1077) &gt; 0), "x", "")</f>
        <v/>
      </c>
      <c r="O147" s="11" t="str">
        <f>IF((COUNTA(CurriculumDetail!O1075:O1077) &gt; 0), "x", "")</f>
        <v/>
      </c>
      <c r="P147" s="11" t="str">
        <f>IF((COUNTA(CurriculumDetail!P1075:P1077) &gt; 0), "x", "")</f>
        <v/>
      </c>
      <c r="Q147" s="11" t="str">
        <f>IF((COUNTA(CurriculumDetail!Q1075:Q1077) &gt; 0), "x", "")</f>
        <v/>
      </c>
      <c r="R147" s="11" t="str">
        <f>IF((COUNTA(CurriculumDetail!R1075:R1077) &gt; 0), "x", "")</f>
        <v/>
      </c>
      <c r="S147" s="11" t="str">
        <f>IF((COUNTA(CurriculumDetail!S1075:S1077) &gt; 0), "x", "")</f>
        <v/>
      </c>
      <c r="T147" s="11" t="str">
        <f>IF((COUNTA(CurriculumDetail!T1075:T1077) &gt; 0), "x", "")</f>
        <v/>
      </c>
      <c r="U147" s="11" t="str">
        <f>IF((COUNTA(CurriculumDetail!U1075:U1077) &gt; 0), "x", "")</f>
        <v/>
      </c>
      <c r="V147" s="11" t="str">
        <f>IF((COUNTA(CurriculumDetail!V1075:V1077) &gt; 0), "x", "")</f>
        <v/>
      </c>
      <c r="W147" s="11" t="str">
        <f>IF((COUNTA(CurriculumDetail!W1075:W1077) &gt; 0), "x", "")</f>
        <v/>
      </c>
      <c r="X147" s="11" t="str">
        <f>IF((COUNTA(CurriculumDetail!X1075:X1077) &gt; 0), "x", "")</f>
        <v/>
      </c>
      <c r="Y147" s="11" t="str">
        <f>IF((COUNTA(CurriculumDetail!Y1075:Y1077) &gt; 0), "x", "")</f>
        <v/>
      </c>
      <c r="Z147" s="11" t="str">
        <f>IF((COUNTA(CurriculumDetail!Z1075:Z1077) &gt; 0), "x", "")</f>
        <v/>
      </c>
      <c r="AA147" s="11" t="str">
        <f>IF((COUNTA(CurriculumDetail!AA1075:AA1077) &gt; 0), "x", "")</f>
        <v/>
      </c>
      <c r="AB147" s="11" t="str">
        <f>IF((COUNTA(CurriculumDetail!AB1075:AB1077) &gt; 0), "x", "")</f>
        <v/>
      </c>
      <c r="AC147" s="11" t="str">
        <f>IF((COUNTA(CurriculumDetail!AC1075:AC1077) &gt; 0), "x", "")</f>
        <v/>
      </c>
      <c r="AD147" s="11" t="str">
        <f>IF((COUNTA(CurriculumDetail!AD1075:AD1077) &gt; 0), "x", "")</f>
        <v/>
      </c>
      <c r="AE147" s="11" t="str">
        <f>IF((COUNTA(CurriculumDetail!AE1075:AE1077) &gt; 0), "x", "")</f>
        <v/>
      </c>
      <c r="AF147" s="11" t="str">
        <f>IF((COUNTA(CurriculumDetail!AF1075:AF1077) &gt; 0), "x", "")</f>
        <v/>
      </c>
      <c r="AG147" s="11" t="str">
        <f>IF((COUNTA(CurriculumDetail!AG1075:AG1077) &gt; 0), "x", "")</f>
        <v/>
      </c>
      <c r="AH147" s="11" t="str">
        <f>IF((COUNTA(CurriculumDetail!AH1075:AH1077) &gt; 0), "x", "")</f>
        <v/>
      </c>
      <c r="AI147" s="11" t="str">
        <f>IF((COUNTA(CurriculumDetail!AI1075:AI1077) &gt; 0), "x", "")</f>
        <v/>
      </c>
      <c r="AJ147" s="11" t="str">
        <f>IF((COUNTA(CurriculumDetail!AJ1075:AJ1077) &gt; 0), "x", "")</f>
        <v/>
      </c>
    </row>
    <row r="148" spans="1:36" x14ac:dyDescent="0.2">
      <c r="H148" s="11"/>
      <c r="I148" s="11"/>
      <c r="J148" s="11"/>
      <c r="K148" s="11"/>
      <c r="L148" s="11"/>
      <c r="M148" s="11"/>
      <c r="N148" s="11"/>
      <c r="O148" s="11"/>
      <c r="P148" s="11"/>
      <c r="Q148" s="11"/>
      <c r="R148" s="11"/>
      <c r="S148" s="11"/>
      <c r="T148" s="11"/>
      <c r="U148" s="11"/>
      <c r="V148" s="11"/>
      <c r="W148" s="11"/>
      <c r="X148" s="11"/>
      <c r="Y148" s="11"/>
      <c r="Z148" s="11"/>
      <c r="AA148" s="11"/>
      <c r="AB148" s="11"/>
      <c r="AC148" s="11"/>
      <c r="AD148" s="11"/>
      <c r="AE148" s="11"/>
      <c r="AF148" s="11"/>
      <c r="AG148" s="11"/>
      <c r="AH148" s="11"/>
      <c r="AI148" s="11"/>
      <c r="AJ148" s="11"/>
    </row>
    <row r="149" spans="1:36" x14ac:dyDescent="0.2">
      <c r="A149" t="s">
        <v>114</v>
      </c>
      <c r="B149" t="s">
        <v>187</v>
      </c>
      <c r="C149">
        <v>11</v>
      </c>
      <c r="D149">
        <v>0</v>
      </c>
      <c r="E149" t="b">
        <f>AND(OR(CurriculumDetail!F1080&gt;0,CurriculumDetail!C1080&lt;&gt;1),OR(CurriculumDetail!F1081&gt;0,CurriculumDetail!C1081&lt;&gt;1),OR(CurriculumDetail!F1082&gt;0,CurriculumDetail!C1082&lt;&gt;1),OR(CurriculumDetail!F1083&gt;0,CurriculumDetail!C1083&lt;&gt;1),OR(CurriculumDetail!F1084&gt;0,CurriculumDetail!C1084&lt;&gt;1),OR(CurriculumDetail!F1085&gt;0,CurriculumDetail!C1085&lt;&gt;1),OR(CurriculumDetail!F1086&gt;0,CurriculumDetail!C1086&lt;&gt;1),OR(CurriculumDetail!F1087&gt;0,CurriculumDetail!C1087&lt;&gt;1),OR(CurriculumDetail!F1088&gt;0,CurriculumDetail!C1088&lt;&gt;1),OR(CurriculumDetail!F1089&gt;0,CurriculumDetail!C1089&lt;&gt;1),OR(CurriculumDetail!F1090&gt;0,CurriculumDetail!C1090&lt;&gt;1))</f>
        <v>0</v>
      </c>
      <c r="F149" t="b">
        <f>AND(OR(CurriculumDetail!F1080&gt;0,CurriculumDetail!C1080&lt;&gt;2),OR(CurriculumDetail!F1081&gt;0,CurriculumDetail!C1081&lt;&gt;2),OR(CurriculumDetail!F1082&gt;0,CurriculumDetail!C1082&lt;&gt;2),OR(CurriculumDetail!F1083&gt;0,CurriculumDetail!C1083&lt;&gt;2),OR(CurriculumDetail!F1084&gt;0,CurriculumDetail!C1084&lt;&gt;2),OR(CurriculumDetail!F1085&gt;0,CurriculumDetail!C1085&lt;&gt;2),OR(CurriculumDetail!F1086&gt;0,CurriculumDetail!C1086&lt;&gt;2),OR(CurriculumDetail!F1087&gt;0,CurriculumDetail!C1087&lt;&gt;2),OR(CurriculumDetail!F1088&gt;0,CurriculumDetail!C1088&lt;&gt;2),OR(CurriculumDetail!F1089&gt;0,CurriculumDetail!C1089&lt;&gt;2),OR(CurriculumDetail!F1090&gt;0,CurriculumDetail!C1090&lt;&gt;2))</f>
        <v>1</v>
      </c>
      <c r="G149" t="str">
        <f>IF((COUNTA(CurriculumDetail!G1079:G1090) &gt; 0), "x", "")</f>
        <v/>
      </c>
      <c r="H149" s="11" t="str">
        <f>IF((COUNTA(CurriculumDetail!H1079:H1090) &gt; 0), "x", "")</f>
        <v/>
      </c>
      <c r="I149" s="11" t="str">
        <f>IF((COUNTA(CurriculumDetail!I1079:I1090) &gt; 0), "x", "")</f>
        <v/>
      </c>
      <c r="J149" s="11" t="str">
        <f>IF((COUNTA(CurriculumDetail!J1079:J1090) &gt; 0), "x", "")</f>
        <v/>
      </c>
      <c r="K149" s="11" t="str">
        <f>IF((COUNTA(CurriculumDetail!K1079:K1090) &gt; 0), "x", "")</f>
        <v/>
      </c>
      <c r="L149" s="11" t="str">
        <f>IF((COUNTA(CurriculumDetail!L1079:L1090) &gt; 0), "x", "")</f>
        <v/>
      </c>
      <c r="M149" s="11" t="str">
        <f>IF((COUNTA(CurriculumDetail!M1079:M1090) &gt; 0), "x", "")</f>
        <v/>
      </c>
      <c r="N149" s="11" t="str">
        <f>IF((COUNTA(CurriculumDetail!N1079:N1090) &gt; 0), "x", "")</f>
        <v/>
      </c>
      <c r="O149" s="11" t="str">
        <f>IF((COUNTA(CurriculumDetail!O1079:O1090) &gt; 0), "x", "")</f>
        <v/>
      </c>
      <c r="P149" s="11" t="str">
        <f>IF((COUNTA(CurriculumDetail!P1079:P1090) &gt; 0), "x", "")</f>
        <v/>
      </c>
      <c r="Q149" s="11" t="str">
        <f>IF((COUNTA(CurriculumDetail!Q1079:Q1090) &gt; 0), "x", "")</f>
        <v/>
      </c>
      <c r="R149" s="11" t="str">
        <f>IF((COUNTA(CurriculumDetail!R1079:R1090) &gt; 0), "x", "")</f>
        <v/>
      </c>
      <c r="S149" s="11" t="str">
        <f>IF((COUNTA(CurriculumDetail!S1079:S1090) &gt; 0), "x", "")</f>
        <v/>
      </c>
      <c r="T149" s="11" t="str">
        <f>IF((COUNTA(CurriculumDetail!T1079:T1090) &gt; 0), "x", "")</f>
        <v/>
      </c>
      <c r="U149" s="11" t="str">
        <f>IF((COUNTA(CurriculumDetail!U1079:U1090) &gt; 0), "x", "")</f>
        <v/>
      </c>
      <c r="V149" s="11" t="str">
        <f>IF((COUNTA(CurriculumDetail!V1079:V1090) &gt; 0), "x", "")</f>
        <v/>
      </c>
      <c r="W149" s="11" t="str">
        <f>IF((COUNTA(CurriculumDetail!W1079:W1090) &gt; 0), "x", "")</f>
        <v/>
      </c>
      <c r="X149" s="11" t="str">
        <f>IF((COUNTA(CurriculumDetail!X1079:X1090) &gt; 0), "x", "")</f>
        <v/>
      </c>
      <c r="Y149" s="11" t="str">
        <f>IF((COUNTA(CurriculumDetail!Y1079:Y1090) &gt; 0), "x", "")</f>
        <v/>
      </c>
      <c r="Z149" s="11" t="str">
        <f>IF((COUNTA(CurriculumDetail!Z1079:Z1090) &gt; 0), "x", "")</f>
        <v/>
      </c>
      <c r="AA149" s="11" t="str">
        <f>IF((COUNTA(CurriculumDetail!AA1079:AA1090) &gt; 0), "x", "")</f>
        <v/>
      </c>
      <c r="AB149" s="11" t="str">
        <f>IF((COUNTA(CurriculumDetail!AB1079:AB1090) &gt; 0), "x", "")</f>
        <v/>
      </c>
      <c r="AC149" s="11" t="str">
        <f>IF((COUNTA(CurriculumDetail!AC1079:AC1090) &gt; 0), "x", "")</f>
        <v/>
      </c>
      <c r="AD149" s="11" t="str">
        <f>IF((COUNTA(CurriculumDetail!AD1079:AD1090) &gt; 0), "x", "")</f>
        <v/>
      </c>
      <c r="AE149" s="11" t="str">
        <f>IF((COUNTA(CurriculumDetail!AE1079:AE1090) &gt; 0), "x", "")</f>
        <v/>
      </c>
      <c r="AF149" s="11" t="str">
        <f>IF((COUNTA(CurriculumDetail!AF1079:AF1090) &gt; 0), "x", "")</f>
        <v/>
      </c>
      <c r="AG149" s="11" t="str">
        <f>IF((COUNTA(CurriculumDetail!AG1079:AG1090) &gt; 0), "x", "")</f>
        <v/>
      </c>
      <c r="AH149" s="11" t="str">
        <f>IF((COUNTA(CurriculumDetail!AH1079:AH1090) &gt; 0), "x", "")</f>
        <v/>
      </c>
      <c r="AI149" s="11" t="str">
        <f>IF((COUNTA(CurriculumDetail!AI1079:AI1090) &gt; 0), "x", "")</f>
        <v/>
      </c>
      <c r="AJ149" s="11" t="str">
        <f>IF((COUNTA(CurriculumDetail!AJ1079:AJ1090) &gt; 0), "x", "")</f>
        <v/>
      </c>
    </row>
    <row r="150" spans="1:36" x14ac:dyDescent="0.2">
      <c r="A150" t="s">
        <v>114</v>
      </c>
      <c r="B150" t="s">
        <v>224</v>
      </c>
      <c r="C150">
        <v>10</v>
      </c>
      <c r="D150">
        <v>0</v>
      </c>
      <c r="E150" t="b">
        <f>AND(OR(CurriculumDetail!F1093&gt;0,CurriculumDetail!C1093&lt;&gt;1),OR(CurriculumDetail!F1094&gt;0,CurriculumDetail!C1094&lt;&gt;1),OR(CurriculumDetail!F1095&gt;0,CurriculumDetail!C1095&lt;&gt;1),OR(CurriculumDetail!F1096&gt;0,CurriculumDetail!C1096&lt;&gt;1),OR(CurriculumDetail!F1097&gt;0,CurriculumDetail!C1097&lt;&gt;1),OR(CurriculumDetail!F1098&gt;0,CurriculumDetail!C1098&lt;&gt;1),OR(CurriculumDetail!F1099&gt;0,CurriculumDetail!C1099&lt;&gt;1),OR(CurriculumDetail!F1100&gt;0,CurriculumDetail!C1100&lt;&gt;1),OR(CurriculumDetail!F1101&gt;0,CurriculumDetail!C1101&lt;&gt;1))</f>
        <v>0</v>
      </c>
      <c r="F150" t="b">
        <f>AND(OR(CurriculumDetail!F1093&gt;0,CurriculumDetail!C1093&lt;&gt;2),OR(CurriculumDetail!F1094&gt;0,CurriculumDetail!C1094&lt;&gt;2),OR(CurriculumDetail!F1095&gt;0,CurriculumDetail!C1095&lt;&gt;2),OR(CurriculumDetail!F1096&gt;0,CurriculumDetail!C1096&lt;&gt;2),OR(CurriculumDetail!F1097&gt;0,CurriculumDetail!C1097&lt;&gt;2),OR(CurriculumDetail!F1098&gt;0,CurriculumDetail!C1098&lt;&gt;2),OR(CurriculumDetail!F1099&gt;0,CurriculumDetail!C1099&lt;&gt;2),OR(CurriculumDetail!F1100&gt;0,CurriculumDetail!C1100&lt;&gt;2),OR(CurriculumDetail!F1101&gt;0,CurriculumDetail!C1101&lt;&gt;2))</f>
        <v>1</v>
      </c>
      <c r="G150" t="str">
        <f>IF((COUNTA(CurriculumDetail!G1092:G1101) &gt; 0), "x", "")</f>
        <v/>
      </c>
      <c r="H150" s="11" t="str">
        <f>IF((COUNTA(CurriculumDetail!H1092:H1101) &gt; 0), "x", "")</f>
        <v/>
      </c>
      <c r="I150" s="11" t="str">
        <f>IF((COUNTA(CurriculumDetail!I1092:I1101) &gt; 0), "x", "")</f>
        <v/>
      </c>
      <c r="J150" s="11" t="str">
        <f>IF((COUNTA(CurriculumDetail!J1092:J1101) &gt; 0), "x", "")</f>
        <v/>
      </c>
      <c r="K150" s="11" t="str">
        <f>IF((COUNTA(CurriculumDetail!K1092:K1101) &gt; 0), "x", "")</f>
        <v/>
      </c>
      <c r="L150" s="11" t="str">
        <f>IF((COUNTA(CurriculumDetail!L1092:L1101) &gt; 0), "x", "")</f>
        <v/>
      </c>
      <c r="M150" s="11" t="str">
        <f>IF((COUNTA(CurriculumDetail!M1092:M1101) &gt; 0), "x", "")</f>
        <v/>
      </c>
      <c r="N150" s="11" t="str">
        <f>IF((COUNTA(CurriculumDetail!N1092:N1101) &gt; 0), "x", "")</f>
        <v/>
      </c>
      <c r="O150" s="11" t="str">
        <f>IF((COUNTA(CurriculumDetail!O1092:O1101) &gt; 0), "x", "")</f>
        <v/>
      </c>
      <c r="P150" s="11" t="str">
        <f>IF((COUNTA(CurriculumDetail!P1092:P1101) &gt; 0), "x", "")</f>
        <v/>
      </c>
      <c r="Q150" s="11" t="str">
        <f>IF((COUNTA(CurriculumDetail!Q1092:Q1101) &gt; 0), "x", "")</f>
        <v/>
      </c>
      <c r="R150" s="11" t="str">
        <f>IF((COUNTA(CurriculumDetail!R1092:R1101) &gt; 0), "x", "")</f>
        <v/>
      </c>
      <c r="S150" s="11" t="str">
        <f>IF((COUNTA(CurriculumDetail!S1092:S1101) &gt; 0), "x", "")</f>
        <v/>
      </c>
      <c r="T150" s="11" t="str">
        <f>IF((COUNTA(CurriculumDetail!T1092:T1101) &gt; 0), "x", "")</f>
        <v/>
      </c>
      <c r="U150" s="11" t="str">
        <f>IF((COUNTA(CurriculumDetail!U1092:U1101) &gt; 0), "x", "")</f>
        <v/>
      </c>
      <c r="V150" s="11" t="str">
        <f>IF((COUNTA(CurriculumDetail!V1092:V1101) &gt; 0), "x", "")</f>
        <v/>
      </c>
      <c r="W150" s="11" t="str">
        <f>IF((COUNTA(CurriculumDetail!W1092:W1101) &gt; 0), "x", "")</f>
        <v/>
      </c>
      <c r="X150" s="11" t="str">
        <f>IF((COUNTA(CurriculumDetail!X1092:X1101) &gt; 0), "x", "")</f>
        <v/>
      </c>
      <c r="Y150" s="11" t="str">
        <f>IF((COUNTA(CurriculumDetail!Y1092:Y1101) &gt; 0), "x", "")</f>
        <v/>
      </c>
      <c r="Z150" s="11" t="str">
        <f>IF((COUNTA(CurriculumDetail!Z1092:Z1101) &gt; 0), "x", "")</f>
        <v/>
      </c>
      <c r="AA150" s="11" t="str">
        <f>IF((COUNTA(CurriculumDetail!AA1092:AA1101) &gt; 0), "x", "")</f>
        <v/>
      </c>
      <c r="AB150" s="11" t="str">
        <f>IF((COUNTA(CurriculumDetail!AB1092:AB1101) &gt; 0), "x", "")</f>
        <v/>
      </c>
      <c r="AC150" s="11" t="str">
        <f>IF((COUNTA(CurriculumDetail!AC1092:AC1101) &gt; 0), "x", "")</f>
        <v/>
      </c>
      <c r="AD150" s="11" t="str">
        <f>IF((COUNTA(CurriculumDetail!AD1092:AD1101) &gt; 0), "x", "")</f>
        <v/>
      </c>
      <c r="AE150" s="11" t="str">
        <f>IF((COUNTA(CurriculumDetail!AE1092:AE1101) &gt; 0), "x", "")</f>
        <v/>
      </c>
      <c r="AF150" s="11" t="str">
        <f>IF((COUNTA(CurriculumDetail!AF1092:AF1101) &gt; 0), "x", "")</f>
        <v/>
      </c>
      <c r="AG150" s="11" t="str">
        <f>IF((COUNTA(CurriculumDetail!AG1092:AG1101) &gt; 0), "x", "")</f>
        <v/>
      </c>
      <c r="AH150" s="11" t="str">
        <f>IF((COUNTA(CurriculumDetail!AH1092:AH1101) &gt; 0), "x", "")</f>
        <v/>
      </c>
      <c r="AI150" s="11" t="str">
        <f>IF((COUNTA(CurriculumDetail!AI1092:AI1101) &gt; 0), "x", "")</f>
        <v/>
      </c>
      <c r="AJ150" s="11" t="str">
        <f>IF((COUNTA(CurriculumDetail!AJ1092:AJ1101) &gt; 0), "x", "")</f>
        <v/>
      </c>
    </row>
    <row r="151" spans="1:36" x14ac:dyDescent="0.2">
      <c r="A151" t="s">
        <v>114</v>
      </c>
      <c r="B151" t="s">
        <v>171</v>
      </c>
      <c r="C151">
        <v>12</v>
      </c>
      <c r="D151">
        <v>0</v>
      </c>
      <c r="E151" t="b">
        <f>AND(OR(CurriculumDetail!F1104&gt;0,CurriculumDetail!C1104&lt;&gt;1),OR(CurriculumDetail!F1105&gt;0,CurriculumDetail!C1105&lt;&gt;1),OR(CurriculumDetail!F1106&gt;0,CurriculumDetail!C1106&lt;&gt;1),OR(CurriculumDetail!F1107&gt;0,CurriculumDetail!C1107&lt;&gt;1),OR(CurriculumDetail!F1108&gt;0,CurriculumDetail!C1108&lt;&gt;1),OR(CurriculumDetail!F1109&gt;0,CurriculumDetail!C1109&lt;&gt;1),OR(CurriculumDetail!F1110&gt;0,CurriculumDetail!C1110&lt;&gt;1))</f>
        <v>0</v>
      </c>
      <c r="F151" t="b">
        <f>AND(OR(CurriculumDetail!F1104&gt;0,CurriculumDetail!C1104&lt;&gt;2),OR(CurriculumDetail!F1105&gt;0,CurriculumDetail!C1105&lt;&gt;2),OR(CurriculumDetail!F1106&gt;0,CurriculumDetail!C1106&lt;&gt;2),OR(CurriculumDetail!F1107&gt;0,CurriculumDetail!C1107&lt;&gt;2),OR(CurriculumDetail!F1108&gt;0,CurriculumDetail!C1108&lt;&gt;2),OR(CurriculumDetail!F1109&gt;0,CurriculumDetail!C1109&lt;&gt;2),OR(CurriculumDetail!F1110&gt;0,CurriculumDetail!C1110&lt;&gt;2))</f>
        <v>1</v>
      </c>
      <c r="G151" t="str">
        <f>IF((COUNTA(CurriculumDetail!G1103:G1110) &gt; 0), "x", "")</f>
        <v/>
      </c>
      <c r="H151" s="11" t="str">
        <f>IF((COUNTA(CurriculumDetail!H1103:H1110) &gt; 0), "x", "")</f>
        <v/>
      </c>
      <c r="I151" s="11" t="str">
        <f>IF((COUNTA(CurriculumDetail!I1103:I1110) &gt; 0), "x", "")</f>
        <v/>
      </c>
      <c r="J151" s="11" t="str">
        <f>IF((COUNTA(CurriculumDetail!J1103:J1110) &gt; 0), "x", "")</f>
        <v/>
      </c>
      <c r="K151" s="11" t="str">
        <f>IF((COUNTA(CurriculumDetail!K1103:K1110) &gt; 0), "x", "")</f>
        <v/>
      </c>
      <c r="L151" s="11" t="str">
        <f>IF((COUNTA(CurriculumDetail!L1103:L1110) &gt; 0), "x", "")</f>
        <v/>
      </c>
      <c r="M151" s="11" t="str">
        <f>IF((COUNTA(CurriculumDetail!M1103:M1110) &gt; 0), "x", "")</f>
        <v/>
      </c>
      <c r="N151" s="11" t="str">
        <f>IF((COUNTA(CurriculumDetail!N1103:N1110) &gt; 0), "x", "")</f>
        <v/>
      </c>
      <c r="O151" s="11" t="str">
        <f>IF((COUNTA(CurriculumDetail!O1103:O1110) &gt; 0), "x", "")</f>
        <v/>
      </c>
      <c r="P151" s="11" t="str">
        <f>IF((COUNTA(CurriculumDetail!P1103:P1110) &gt; 0), "x", "")</f>
        <v/>
      </c>
      <c r="Q151" s="11" t="str">
        <f>IF((COUNTA(CurriculumDetail!Q1103:Q1110) &gt; 0), "x", "")</f>
        <v/>
      </c>
      <c r="R151" s="11" t="str">
        <f>IF((COUNTA(CurriculumDetail!R1103:R1110) &gt; 0), "x", "")</f>
        <v/>
      </c>
      <c r="S151" s="11" t="str">
        <f>IF((COUNTA(CurriculumDetail!S1103:S1110) &gt; 0), "x", "")</f>
        <v/>
      </c>
      <c r="T151" s="11" t="str">
        <f>IF((COUNTA(CurriculumDetail!T1103:T1110) &gt; 0), "x", "")</f>
        <v/>
      </c>
      <c r="U151" s="11" t="str">
        <f>IF((COUNTA(CurriculumDetail!U1103:U1110) &gt; 0), "x", "")</f>
        <v/>
      </c>
      <c r="V151" s="11" t="str">
        <f>IF((COUNTA(CurriculumDetail!V1103:V1110) &gt; 0), "x", "")</f>
        <v/>
      </c>
      <c r="W151" s="11" t="str">
        <f>IF((COUNTA(CurriculumDetail!W1103:W1110) &gt; 0), "x", "")</f>
        <v/>
      </c>
      <c r="X151" s="11" t="str">
        <f>IF((COUNTA(CurriculumDetail!X1103:X1110) &gt; 0), "x", "")</f>
        <v/>
      </c>
      <c r="Y151" s="11" t="str">
        <f>IF((COUNTA(CurriculumDetail!Y1103:Y1110) &gt; 0), "x", "")</f>
        <v/>
      </c>
      <c r="Z151" s="11" t="str">
        <f>IF((COUNTA(CurriculumDetail!Z1103:Z1110) &gt; 0), "x", "")</f>
        <v/>
      </c>
      <c r="AA151" s="11" t="str">
        <f>IF((COUNTA(CurriculumDetail!AA1103:AA1110) &gt; 0), "x", "")</f>
        <v/>
      </c>
      <c r="AB151" s="11" t="str">
        <f>IF((COUNTA(CurriculumDetail!AB1103:AB1110) &gt; 0), "x", "")</f>
        <v/>
      </c>
      <c r="AC151" s="11" t="str">
        <f>IF((COUNTA(CurriculumDetail!AC1103:AC1110) &gt; 0), "x", "")</f>
        <v/>
      </c>
      <c r="AD151" s="11" t="str">
        <f>IF((COUNTA(CurriculumDetail!AD1103:AD1110) &gt; 0), "x", "")</f>
        <v/>
      </c>
      <c r="AE151" s="11" t="str">
        <f>IF((COUNTA(CurriculumDetail!AE1103:AE1110) &gt; 0), "x", "")</f>
        <v/>
      </c>
      <c r="AF151" s="11" t="str">
        <f>IF((COUNTA(CurriculumDetail!AF1103:AF1110) &gt; 0), "x", "")</f>
        <v/>
      </c>
      <c r="AG151" s="11" t="str">
        <f>IF((COUNTA(CurriculumDetail!AG1103:AG1110) &gt; 0), "x", "")</f>
        <v/>
      </c>
      <c r="AH151" s="11" t="str">
        <f>IF((COUNTA(CurriculumDetail!AH1103:AH1110) &gt; 0), "x", "")</f>
        <v/>
      </c>
      <c r="AI151" s="11" t="str">
        <f>IF((COUNTA(CurriculumDetail!AI1103:AI1110) &gt; 0), "x", "")</f>
        <v/>
      </c>
      <c r="AJ151" s="11" t="str">
        <f>IF((COUNTA(CurriculumDetail!AJ1103:AJ1110) &gt; 0), "x", "")</f>
        <v/>
      </c>
    </row>
    <row r="152" spans="1:36" x14ac:dyDescent="0.2">
      <c r="A152" t="s">
        <v>114</v>
      </c>
      <c r="B152" t="s">
        <v>109</v>
      </c>
      <c r="C152">
        <v>10</v>
      </c>
      <c r="D152">
        <v>0</v>
      </c>
      <c r="E152" t="b">
        <f>AND(OR(CurriculumDetail!F1113&gt;0,CurriculumDetail!C1113&lt;&gt;1),OR(CurriculumDetail!F1114&gt;0,CurriculumDetail!C1114&lt;&gt;1),OR(CurriculumDetail!F1115&gt;0,CurriculumDetail!C1115&lt;&gt;1),OR(CurriculumDetail!F1116&gt;0,CurriculumDetail!C1116&lt;&gt;1),OR(CurriculumDetail!F1117&gt;0,CurriculumDetail!C1117&lt;&gt;1),OR(CurriculumDetail!F1118&gt;0,CurriculumDetail!C1118&lt;&gt;1),OR(CurriculumDetail!F1119&gt;0,CurriculumDetail!C1119&lt;&gt;1),OR(CurriculumDetail!F1120&gt;0,CurriculumDetail!C1120&lt;&gt;1),OR(CurriculumDetail!F1121&gt;0,CurriculumDetail!C1121&lt;&gt;1),OR(CurriculumDetail!F1122&gt;0,CurriculumDetail!C1122&lt;&gt;1),OR(CurriculumDetail!F1123&gt;0,CurriculumDetail!C1123&lt;&gt;1),OR(CurriculumDetail!F1124&gt;0,CurriculumDetail!C1124&lt;&gt;1))</f>
        <v>0</v>
      </c>
      <c r="F152" t="b">
        <f>AND(OR(CurriculumDetail!F1113&gt;0,CurriculumDetail!C1113&lt;&gt;2),OR(CurriculumDetail!F1114&gt;0,CurriculumDetail!C1114&lt;&gt;2),OR(CurriculumDetail!F1115&gt;0,CurriculumDetail!C1115&lt;&gt;2),OR(CurriculumDetail!F1116&gt;0,CurriculumDetail!C1116&lt;&gt;2),OR(CurriculumDetail!F1117&gt;0,CurriculumDetail!C1117&lt;&gt;2),OR(CurriculumDetail!F1118&gt;0,CurriculumDetail!C1118&lt;&gt;2),OR(CurriculumDetail!F1119&gt;0,CurriculumDetail!C1119&lt;&gt;2),OR(CurriculumDetail!F1120&gt;0,CurriculumDetail!C1120&lt;&gt;2),OR(CurriculumDetail!F1121&gt;0,CurriculumDetail!C1121&lt;&gt;2),OR(CurriculumDetail!F1122&gt;0,CurriculumDetail!C1122&lt;&gt;2),OR(CurriculumDetail!F1123&gt;0,CurriculumDetail!C1123&lt;&gt;2),OR(CurriculumDetail!F1124&gt;0,CurriculumDetail!C1124&lt;&gt;2))</f>
        <v>1</v>
      </c>
      <c r="G152" t="str">
        <f>IF((COUNTA(CurriculumDetail!G1112:G1124) &gt; 0), "x", "")</f>
        <v/>
      </c>
      <c r="H152" s="11" t="str">
        <f>IF((COUNTA(CurriculumDetail!H1112:H1124) &gt; 0), "x", "")</f>
        <v/>
      </c>
      <c r="I152" s="11" t="str">
        <f>IF((COUNTA(CurriculumDetail!I1112:I1124) &gt; 0), "x", "")</f>
        <v/>
      </c>
      <c r="J152" s="11" t="str">
        <f>IF((COUNTA(CurriculumDetail!J1112:J1124) &gt; 0), "x", "")</f>
        <v/>
      </c>
      <c r="K152" s="11" t="str">
        <f>IF((COUNTA(CurriculumDetail!K1112:K1124) &gt; 0), "x", "")</f>
        <v/>
      </c>
      <c r="L152" s="11" t="str">
        <f>IF((COUNTA(CurriculumDetail!L1112:L1124) &gt; 0), "x", "")</f>
        <v/>
      </c>
      <c r="M152" s="11" t="str">
        <f>IF((COUNTA(CurriculumDetail!M1112:M1124) &gt; 0), "x", "")</f>
        <v/>
      </c>
      <c r="N152" s="11" t="str">
        <f>IF((COUNTA(CurriculumDetail!N1112:N1124) &gt; 0), "x", "")</f>
        <v/>
      </c>
      <c r="O152" s="11" t="str">
        <f>IF((COUNTA(CurriculumDetail!O1112:O1124) &gt; 0), "x", "")</f>
        <v/>
      </c>
      <c r="P152" s="11" t="str">
        <f>IF((COUNTA(CurriculumDetail!P1112:P1124) &gt; 0), "x", "")</f>
        <v/>
      </c>
      <c r="Q152" s="11" t="str">
        <f>IF((COUNTA(CurriculumDetail!Q1112:Q1124) &gt; 0), "x", "")</f>
        <v/>
      </c>
      <c r="R152" s="11" t="str">
        <f>IF((COUNTA(CurriculumDetail!R1112:R1124) &gt; 0), "x", "")</f>
        <v/>
      </c>
      <c r="S152" s="11" t="str">
        <f>IF((COUNTA(CurriculumDetail!S1112:S1124) &gt; 0), "x", "")</f>
        <v/>
      </c>
      <c r="T152" s="11" t="str">
        <f>IF((COUNTA(CurriculumDetail!T1112:T1124) &gt; 0), "x", "")</f>
        <v/>
      </c>
      <c r="U152" s="11" t="str">
        <f>IF((COUNTA(CurriculumDetail!U1112:U1124) &gt; 0), "x", "")</f>
        <v/>
      </c>
      <c r="V152" s="11" t="str">
        <f>IF((COUNTA(CurriculumDetail!V1112:V1124) &gt; 0), "x", "")</f>
        <v/>
      </c>
      <c r="W152" s="11" t="str">
        <f>IF((COUNTA(CurriculumDetail!W1112:W1124) &gt; 0), "x", "")</f>
        <v/>
      </c>
      <c r="X152" s="11" t="str">
        <f>IF((COUNTA(CurriculumDetail!X1112:X1124) &gt; 0), "x", "")</f>
        <v/>
      </c>
      <c r="Y152" s="11" t="str">
        <f>IF((COUNTA(CurriculumDetail!Y1112:Y1124) &gt; 0), "x", "")</f>
        <v/>
      </c>
      <c r="Z152" s="11" t="str">
        <f>IF((COUNTA(CurriculumDetail!Z1112:Z1124) &gt; 0), "x", "")</f>
        <v/>
      </c>
      <c r="AA152" s="11" t="str">
        <f>IF((COUNTA(CurriculumDetail!AA1112:AA1124) &gt; 0), "x", "")</f>
        <v/>
      </c>
      <c r="AB152" s="11" t="str">
        <f>IF((COUNTA(CurriculumDetail!AB1112:AB1124) &gt; 0), "x", "")</f>
        <v/>
      </c>
      <c r="AC152" s="11" t="str">
        <f>IF((COUNTA(CurriculumDetail!AC1112:AC1124) &gt; 0), "x", "")</f>
        <v/>
      </c>
      <c r="AD152" s="11" t="str">
        <f>IF((COUNTA(CurriculumDetail!AD1112:AD1124) &gt; 0), "x", "")</f>
        <v/>
      </c>
      <c r="AE152" s="11" t="str">
        <f>IF((COUNTA(CurriculumDetail!AE1112:AE1124) &gt; 0), "x", "")</f>
        <v/>
      </c>
      <c r="AF152" s="11" t="str">
        <f>IF((COUNTA(CurriculumDetail!AF1112:AF1124) &gt; 0), "x", "")</f>
        <v/>
      </c>
      <c r="AG152" s="11" t="str">
        <f>IF((COUNTA(CurriculumDetail!AG1112:AG1124) &gt; 0), "x", "")</f>
        <v/>
      </c>
      <c r="AH152" s="11" t="str">
        <f>IF((COUNTA(CurriculumDetail!AH1112:AH1124) &gt; 0), "x", "")</f>
        <v/>
      </c>
      <c r="AI152" s="11" t="str">
        <f>IF((COUNTA(CurriculumDetail!AI1112:AI1124) &gt; 0), "x", "")</f>
        <v/>
      </c>
      <c r="AJ152" s="11" t="str">
        <f>IF((COUNTA(CurriculumDetail!AJ1112:AJ1124) &gt; 0), "x", "")</f>
        <v/>
      </c>
    </row>
    <row r="153" spans="1:36" x14ac:dyDescent="0.2">
      <c r="H153" s="11"/>
      <c r="I153" s="11"/>
      <c r="J153" s="11"/>
      <c r="K153" s="11"/>
      <c r="L153" s="11"/>
      <c r="M153" s="11"/>
      <c r="N153" s="11"/>
      <c r="O153" s="11"/>
      <c r="P153" s="11"/>
      <c r="Q153" s="11"/>
      <c r="R153" s="11"/>
      <c r="S153" s="11"/>
      <c r="T153" s="11"/>
      <c r="U153" s="11"/>
      <c r="V153" s="11"/>
      <c r="W153" s="11"/>
      <c r="X153" s="11"/>
      <c r="Y153" s="11"/>
      <c r="Z153" s="11"/>
      <c r="AA153" s="11"/>
      <c r="AB153" s="11"/>
      <c r="AC153" s="11"/>
      <c r="AD153" s="11"/>
      <c r="AE153" s="11"/>
      <c r="AF153" s="11"/>
      <c r="AG153" s="11"/>
      <c r="AH153" s="11"/>
      <c r="AI153" s="11"/>
      <c r="AJ153" s="11"/>
    </row>
    <row r="154" spans="1:36" x14ac:dyDescent="0.2">
      <c r="A154" t="s">
        <v>212</v>
      </c>
      <c r="B154" t="s">
        <v>231</v>
      </c>
      <c r="C154">
        <v>2</v>
      </c>
      <c r="D154">
        <v>1</v>
      </c>
      <c r="E154" t="b">
        <f>AND(OR(CurriculumDetail!F1127&gt;0,CurriculumDetail!C1127&lt;&gt;1),OR(CurriculumDetail!F1128&gt;0,CurriculumDetail!C1128&lt;&gt;1),OR(CurriculumDetail!F1129&gt;0,CurriculumDetail!C1129&lt;&gt;1),OR(CurriculumDetail!F1130&gt;0,CurriculumDetail!C1130&lt;&gt;1),OR(CurriculumDetail!F1131&gt;0,CurriculumDetail!C1131&lt;&gt;1),OR(CurriculumDetail!F1132&gt;0,CurriculumDetail!C1132&lt;&gt;1),OR(CurriculumDetail!F1133&gt;0,CurriculumDetail!C1133&lt;&gt;1),OR(CurriculumDetail!F1134&gt;0,CurriculumDetail!C1134&lt;&gt;1),OR(CurriculumDetail!F1135&gt;0,CurriculumDetail!C1135&lt;&gt;1),OR(CurriculumDetail!F1136&gt;0,CurriculumDetail!C1136&lt;&gt;1),OR(CurriculumDetail!F1137&gt;0,CurriculumDetail!C1137&lt;&gt;1),OR(CurriculumDetail!F1138&gt;0,CurriculumDetail!C1138&lt;&gt;1),OR(CurriculumDetail!F1139&gt;0,CurriculumDetail!C1139&lt;&gt;1),OR(CurriculumDetail!F1140&gt;0,CurriculumDetail!C1140&lt;&gt;1))</f>
        <v>0</v>
      </c>
      <c r="F154" t="b">
        <f>AND(OR(CurriculumDetail!F1127&gt;0,CurriculumDetail!C1127&lt;&gt;2),OR(CurriculumDetail!F1128&gt;0,CurriculumDetail!C1128&lt;&gt;2),OR(CurriculumDetail!F1129&gt;0,CurriculumDetail!C1129&lt;&gt;2),OR(CurriculumDetail!F1130&gt;0,CurriculumDetail!C1130&lt;&gt;2),OR(CurriculumDetail!F1131&gt;0,CurriculumDetail!C1131&lt;&gt;2),OR(CurriculumDetail!F1132&gt;0,CurriculumDetail!C1132&lt;&gt;2),OR(CurriculumDetail!F1133&gt;0,CurriculumDetail!C1133&lt;&gt;2),OR(CurriculumDetail!F1134&gt;0,CurriculumDetail!C1134&lt;&gt;2),OR(CurriculumDetail!F1135&gt;0,CurriculumDetail!C1135&lt;&gt;2),OR(CurriculumDetail!F1136&gt;0,CurriculumDetail!C1136&lt;&gt;2),OR(CurriculumDetail!F1137&gt;0,CurriculumDetail!C1137&lt;&gt;2),OR(CurriculumDetail!F1138&gt;0,CurriculumDetail!C1138&lt;&gt;2),OR(CurriculumDetail!F1139&gt;0,CurriculumDetail!C1139&lt;&gt;2),OR(CurriculumDetail!F1140&gt;0,CurriculumDetail!C1140&lt;&gt;2))</f>
        <v>0</v>
      </c>
      <c r="G154" t="str">
        <f>IF((COUNTA(CurriculumDetail!G1126:G1140) &gt; 0), "x", "")</f>
        <v/>
      </c>
      <c r="H154" s="11" t="str">
        <f>IF((COUNTA(CurriculumDetail!H1126:H1140) &gt; 0), "x", "")</f>
        <v/>
      </c>
      <c r="I154" s="11" t="str">
        <f>IF((COUNTA(CurriculumDetail!I1126:I1140) &gt; 0), "x", "")</f>
        <v/>
      </c>
      <c r="J154" s="11" t="str">
        <f>IF((COUNTA(CurriculumDetail!J1126:J1140) &gt; 0), "x", "")</f>
        <v/>
      </c>
      <c r="K154" s="11" t="str">
        <f>IF((COUNTA(CurriculumDetail!K1126:K1140) &gt; 0), "x", "")</f>
        <v/>
      </c>
      <c r="L154" s="11" t="str">
        <f>IF((COUNTA(CurriculumDetail!L1126:L1140) &gt; 0), "x", "")</f>
        <v/>
      </c>
      <c r="M154" s="11" t="str">
        <f>IF((COUNTA(CurriculumDetail!M1126:M1140) &gt; 0), "x", "")</f>
        <v/>
      </c>
      <c r="N154" s="11" t="str">
        <f>IF((COUNTA(CurriculumDetail!N1126:N1140) &gt; 0), "x", "")</f>
        <v/>
      </c>
      <c r="O154" s="11" t="str">
        <f>IF((COUNTA(CurriculumDetail!O1126:O1140) &gt; 0), "x", "")</f>
        <v/>
      </c>
      <c r="P154" s="11" t="str">
        <f>IF((COUNTA(CurriculumDetail!P1126:P1140) &gt; 0), "x", "")</f>
        <v/>
      </c>
      <c r="Q154" s="11" t="str">
        <f>IF((COUNTA(CurriculumDetail!Q1126:Q1140) &gt; 0), "x", "")</f>
        <v/>
      </c>
      <c r="R154" s="11" t="str">
        <f>IF((COUNTA(CurriculumDetail!R1126:R1140) &gt; 0), "x", "")</f>
        <v/>
      </c>
      <c r="S154" s="11" t="str">
        <f>IF((COUNTA(CurriculumDetail!S1126:S1140) &gt; 0), "x", "")</f>
        <v/>
      </c>
      <c r="T154" s="11" t="str">
        <f>IF((COUNTA(CurriculumDetail!T1126:T1140) &gt; 0), "x", "")</f>
        <v/>
      </c>
      <c r="U154" s="11" t="str">
        <f>IF((COUNTA(CurriculumDetail!U1126:U1140) &gt; 0), "x", "")</f>
        <v/>
      </c>
      <c r="V154" s="11" t="str">
        <f>IF((COUNTA(CurriculumDetail!V1126:V1140) &gt; 0), "x", "")</f>
        <v/>
      </c>
      <c r="W154" s="11" t="str">
        <f>IF((COUNTA(CurriculumDetail!W1126:W1140) &gt; 0), "x", "")</f>
        <v/>
      </c>
      <c r="X154" s="11" t="str">
        <f>IF((COUNTA(CurriculumDetail!X1126:X1140) &gt; 0), "x", "")</f>
        <v/>
      </c>
      <c r="Y154" s="11" t="str">
        <f>IF((COUNTA(CurriculumDetail!Y1126:Y1140) &gt; 0), "x", "")</f>
        <v/>
      </c>
      <c r="Z154" s="11" t="str">
        <f>IF((COUNTA(CurriculumDetail!Z1126:Z1140) &gt; 0), "x", "")</f>
        <v/>
      </c>
      <c r="AA154" s="11" t="str">
        <f>IF((COUNTA(CurriculumDetail!AA1126:AA1140) &gt; 0), "x", "")</f>
        <v/>
      </c>
      <c r="AB154" s="11" t="str">
        <f>IF((COUNTA(CurriculumDetail!AB1126:AB1140) &gt; 0), "x", "")</f>
        <v/>
      </c>
      <c r="AC154" s="11" t="str">
        <f>IF((COUNTA(CurriculumDetail!AC1126:AC1140) &gt; 0), "x", "")</f>
        <v/>
      </c>
      <c r="AD154" s="11" t="str">
        <f>IF((COUNTA(CurriculumDetail!AD1126:AD1140) &gt; 0), "x", "")</f>
        <v/>
      </c>
      <c r="AE154" s="11" t="str">
        <f>IF((COUNTA(CurriculumDetail!AE1126:AE1140) &gt; 0), "x", "")</f>
        <v/>
      </c>
      <c r="AF154" s="11" t="str">
        <f>IF((COUNTA(CurriculumDetail!AF1126:AF1140) &gt; 0), "x", "")</f>
        <v/>
      </c>
      <c r="AG154" s="11" t="str">
        <f>IF((COUNTA(CurriculumDetail!AG1126:AG1140) &gt; 0), "x", "")</f>
        <v/>
      </c>
      <c r="AH154" s="11" t="str">
        <f>IF((COUNTA(CurriculumDetail!AH1126:AH1140) &gt; 0), "x", "")</f>
        <v/>
      </c>
      <c r="AI154" s="11" t="str">
        <f>IF((COUNTA(CurriculumDetail!AI1126:AI1140) &gt; 0), "x", "")</f>
        <v/>
      </c>
      <c r="AJ154" s="11" t="str">
        <f>IF((COUNTA(CurriculumDetail!AJ1126:AJ1140) &gt; 0), "x", "")</f>
        <v/>
      </c>
    </row>
    <row r="155" spans="1:36" x14ac:dyDescent="0.2">
      <c r="A155" t="s">
        <v>212</v>
      </c>
      <c r="B155" t="s">
        <v>241</v>
      </c>
      <c r="C155">
        <v>0</v>
      </c>
      <c r="D155">
        <v>2</v>
      </c>
      <c r="E155" t="b">
        <f>AND(OR(CurriculumDetail!F1143&gt;0,CurriculumDetail!C1143&lt;&gt;1),OR(CurriculumDetail!F1144&gt;0,CurriculumDetail!C1144&lt;&gt;1),OR(CurriculumDetail!F1145&gt;0,CurriculumDetail!C1145&lt;&gt;1),OR(CurriculumDetail!F1146&gt;0,CurriculumDetail!C1146&lt;&gt;1),OR(CurriculumDetail!F1147&gt;0,CurriculumDetail!C1147&lt;&gt;1),OR(CurriculumDetail!F1148&gt;0,CurriculumDetail!C1148&lt;&gt;1),OR(CurriculumDetail!F1149&gt;0,CurriculumDetail!C1149&lt;&gt;1),OR(CurriculumDetail!F1150&gt;0,CurriculumDetail!C1150&lt;&gt;1),OR(CurriculumDetail!F1151&gt;0,CurriculumDetail!C1151&lt;&gt;1),OR(CurriculumDetail!F1152&gt;0,CurriculumDetail!C1152&lt;&gt;1),OR(CurriculumDetail!F1153&gt;0,CurriculumDetail!C1153&lt;&gt;1),OR(CurriculumDetail!F1154&gt;0,CurriculumDetail!C1154&lt;&gt;1),OR(CurriculumDetail!F1155&gt;0,CurriculumDetail!C1155&lt;&gt;1),OR(CurriculumDetail!F1156&gt;0,CurriculumDetail!C1156&lt;&gt;1),OR(CurriculumDetail!F1157&gt;0,CurriculumDetail!C1157&lt;&gt;1),OR(CurriculumDetail!F1158&gt;0,CurriculumDetail!C1158&lt;&gt;1),OR(CurriculumDetail!F1159&gt;0,CurriculumDetail!C1159&lt;&gt;1),OR(CurriculumDetail!F1160&gt;0,CurriculumDetail!C1160&lt;&gt;1),OR(CurriculumDetail!F1161&gt;0,CurriculumDetail!C1161&lt;&gt;1),OR(CurriculumDetail!F1162&gt;0,CurriculumDetail!C1162&lt;&gt;1),OR(CurriculumDetail!F1163&gt;0,CurriculumDetail!C1163&lt;&gt;1),OR(CurriculumDetail!F1164&gt;0,CurriculumDetail!C1164&lt;&gt;1),OR(CurriculumDetail!F1165&gt;0,CurriculumDetail!C1165&lt;&gt;1),OR(CurriculumDetail!F1166&gt;0,CurriculumDetail!C1166&lt;&gt;1),OR(CurriculumDetail!F1167&gt;0,CurriculumDetail!C1167&lt;&gt;1))</f>
        <v>1</v>
      </c>
      <c r="F155" t="b">
        <f>AND(OR(CurriculumDetail!F1143&gt;0,CurriculumDetail!C1143&lt;&gt;2),OR(CurriculumDetail!F1144&gt;0,CurriculumDetail!C1144&lt;&gt;2),OR(CurriculumDetail!F1145&gt;0,CurriculumDetail!C1145&lt;&gt;2),OR(CurriculumDetail!F1146&gt;0,CurriculumDetail!C1146&lt;&gt;2),OR(CurriculumDetail!F1147&gt;0,CurriculumDetail!C1147&lt;&gt;2),OR(CurriculumDetail!F1148&gt;0,CurriculumDetail!C1148&lt;&gt;2),OR(CurriculumDetail!F1149&gt;0,CurriculumDetail!C1149&lt;&gt;2),OR(CurriculumDetail!F1150&gt;0,CurriculumDetail!C1150&lt;&gt;2),OR(CurriculumDetail!F1151&gt;0,CurriculumDetail!C1151&lt;&gt;2),OR(CurriculumDetail!F1152&gt;0,CurriculumDetail!C1152&lt;&gt;2),OR(CurriculumDetail!F1153&gt;0,CurriculumDetail!C1153&lt;&gt;2),OR(CurriculumDetail!F1154&gt;0,CurriculumDetail!C1154&lt;&gt;2),OR(CurriculumDetail!F1155&gt;0,CurriculumDetail!C1155&lt;&gt;2),OR(CurriculumDetail!F1156&gt;0,CurriculumDetail!C1156&lt;&gt;2),OR(CurriculumDetail!F1157&gt;0,CurriculumDetail!C1157&lt;&gt;2),OR(CurriculumDetail!F1158&gt;0,CurriculumDetail!C1158&lt;&gt;2),OR(CurriculumDetail!F1159&gt;0,CurriculumDetail!C1159&lt;&gt;2),OR(CurriculumDetail!F1160&gt;0,CurriculumDetail!C1160&lt;&gt;2),OR(CurriculumDetail!F1161&gt;0,CurriculumDetail!C1161&lt;&gt;2),OR(CurriculumDetail!F1162&gt;0,CurriculumDetail!C1162&lt;&gt;2),OR(CurriculumDetail!F1163&gt;0,CurriculumDetail!C1163&lt;&gt;2),OR(CurriculumDetail!F1164&gt;0,CurriculumDetail!C1164&lt;&gt;2),OR(CurriculumDetail!F1165&gt;0,CurriculumDetail!C1165&lt;&gt;2),OR(CurriculumDetail!F1166&gt;0,CurriculumDetail!C1166&lt;&gt;2),OR(CurriculumDetail!F1167&gt;0,CurriculumDetail!C1167&lt;&gt;2))</f>
        <v>0</v>
      </c>
      <c r="G155" t="str">
        <f>IF((COUNTA(CurriculumDetail!G1142:G1167) &gt; 0), "x", "")</f>
        <v/>
      </c>
      <c r="H155" s="11" t="str">
        <f>IF((COUNTA(CurriculumDetail!H1142:H1167) &gt; 0), "x", "")</f>
        <v/>
      </c>
      <c r="I155" s="11" t="str">
        <f>IF((COUNTA(CurriculumDetail!I1142:I1167) &gt; 0), "x", "")</f>
        <v/>
      </c>
      <c r="J155" s="11" t="str">
        <f>IF((COUNTA(CurriculumDetail!J1142:J1167) &gt; 0), "x", "")</f>
        <v/>
      </c>
      <c r="K155" s="11" t="str">
        <f>IF((COUNTA(CurriculumDetail!K1142:K1167) &gt; 0), "x", "")</f>
        <v/>
      </c>
      <c r="L155" s="11" t="str">
        <f>IF((COUNTA(CurriculumDetail!L1142:L1167) &gt; 0), "x", "")</f>
        <v/>
      </c>
      <c r="M155" s="11" t="str">
        <f>IF((COUNTA(CurriculumDetail!M1142:M1167) &gt; 0), "x", "")</f>
        <v/>
      </c>
      <c r="N155" s="11" t="str">
        <f>IF((COUNTA(CurriculumDetail!N1142:N1167) &gt; 0), "x", "")</f>
        <v/>
      </c>
      <c r="O155" s="11" t="str">
        <f>IF((COUNTA(CurriculumDetail!O1142:O1167) &gt; 0), "x", "")</f>
        <v/>
      </c>
      <c r="P155" s="11" t="str">
        <f>IF((COUNTA(CurriculumDetail!P1142:P1167) &gt; 0), "x", "")</f>
        <v/>
      </c>
      <c r="Q155" s="11" t="str">
        <f>IF((COUNTA(CurriculumDetail!Q1142:Q1167) &gt; 0), "x", "")</f>
        <v/>
      </c>
      <c r="R155" s="11" t="str">
        <f>IF((COUNTA(CurriculumDetail!R1142:R1167) &gt; 0), "x", "")</f>
        <v/>
      </c>
      <c r="S155" s="11" t="str">
        <f>IF((COUNTA(CurriculumDetail!S1142:S1167) &gt; 0), "x", "")</f>
        <v/>
      </c>
      <c r="T155" s="11" t="str">
        <f>IF((COUNTA(CurriculumDetail!T1142:T1167) &gt; 0), "x", "")</f>
        <v/>
      </c>
      <c r="U155" s="11" t="str">
        <f>IF((COUNTA(CurriculumDetail!U1142:U1167) &gt; 0), "x", "")</f>
        <v/>
      </c>
      <c r="V155" s="11" t="str">
        <f>IF((COUNTA(CurriculumDetail!V1142:V1167) &gt; 0), "x", "")</f>
        <v/>
      </c>
      <c r="W155" s="11" t="str">
        <f>IF((COUNTA(CurriculumDetail!W1142:W1167) &gt; 0), "x", "")</f>
        <v/>
      </c>
      <c r="X155" s="11" t="str">
        <f>IF((COUNTA(CurriculumDetail!X1142:X1167) &gt; 0), "x", "")</f>
        <v/>
      </c>
      <c r="Y155" s="11" t="str">
        <f>IF((COUNTA(CurriculumDetail!Y1142:Y1167) &gt; 0), "x", "")</f>
        <v/>
      </c>
      <c r="Z155" s="11" t="str">
        <f>IF((COUNTA(CurriculumDetail!Z1142:Z1167) &gt; 0), "x", "")</f>
        <v/>
      </c>
      <c r="AA155" s="11" t="str">
        <f>IF((COUNTA(CurriculumDetail!AA1142:AA1167) &gt; 0), "x", "")</f>
        <v/>
      </c>
      <c r="AB155" s="11" t="str">
        <f>IF((COUNTA(CurriculumDetail!AB1142:AB1167) &gt; 0), "x", "")</f>
        <v/>
      </c>
      <c r="AC155" s="11" t="str">
        <f>IF((COUNTA(CurriculumDetail!AC1142:AC1167) &gt; 0), "x", "")</f>
        <v/>
      </c>
      <c r="AD155" s="11" t="str">
        <f>IF((COUNTA(CurriculumDetail!AD1142:AD1167) &gt; 0), "x", "")</f>
        <v/>
      </c>
      <c r="AE155" s="11" t="str">
        <f>IF((COUNTA(CurriculumDetail!AE1142:AE1167) &gt; 0), "x", "")</f>
        <v/>
      </c>
      <c r="AF155" s="11" t="str">
        <f>IF((COUNTA(CurriculumDetail!AF1142:AF1167) &gt; 0), "x", "")</f>
        <v/>
      </c>
      <c r="AG155" s="11" t="str">
        <f>IF((COUNTA(CurriculumDetail!AG1142:AG1167) &gt; 0), "x", "")</f>
        <v/>
      </c>
      <c r="AH155" s="11" t="str">
        <f>IF((COUNTA(CurriculumDetail!AH1142:AH1167) &gt; 0), "x", "")</f>
        <v/>
      </c>
      <c r="AI155" s="11" t="str">
        <f>IF((COUNTA(CurriculumDetail!AI1142:AI1167) &gt; 0), "x", "")</f>
        <v/>
      </c>
      <c r="AJ155" s="11" t="str">
        <f>IF((COUNTA(CurriculumDetail!AJ1142:AJ1167) &gt; 0), "x", "")</f>
        <v/>
      </c>
    </row>
    <row r="156" spans="1:36" x14ac:dyDescent="0.2">
      <c r="A156" t="s">
        <v>212</v>
      </c>
      <c r="B156" t="s">
        <v>255</v>
      </c>
      <c r="C156">
        <v>0</v>
      </c>
      <c r="D156">
        <v>2</v>
      </c>
      <c r="E156" t="b">
        <f>AND(OR(CurriculumDetail!F1170&gt;0,CurriculumDetail!C1170&lt;&gt;1),OR(CurriculumDetail!F1171&gt;0,CurriculumDetail!C1171&lt;&gt;1),OR(CurriculumDetail!F1172&gt;0,CurriculumDetail!C1172&lt;&gt;1),OR(CurriculumDetail!F1173&gt;0,CurriculumDetail!C1173&lt;&gt;1),OR(CurriculumDetail!F1174&gt;0,CurriculumDetail!C1174&lt;&gt;1),OR(CurriculumDetail!F1175&gt;0,CurriculumDetail!C1175&lt;&gt;1))</f>
        <v>1</v>
      </c>
      <c r="F156" t="b">
        <f>AND(OR(CurriculumDetail!F1170&gt;0,CurriculumDetail!C1170&lt;&gt;2),OR(CurriculumDetail!F1171&gt;0,CurriculumDetail!C1171&lt;&gt;2),OR(CurriculumDetail!F1172&gt;0,CurriculumDetail!C1172&lt;&gt;2),OR(CurriculumDetail!F1173&gt;0,CurriculumDetail!C1173&lt;&gt;2),OR(CurriculumDetail!F1174&gt;0,CurriculumDetail!C1174&lt;&gt;2),OR(CurriculumDetail!F1175&gt;0,CurriculumDetail!C1175&lt;&gt;2))</f>
        <v>0</v>
      </c>
      <c r="G156" t="str">
        <f>IF((COUNTA(CurriculumDetail!G1169:G1175) &gt; 0), "x", "")</f>
        <v/>
      </c>
      <c r="H156" s="11" t="str">
        <f>IF((COUNTA(CurriculumDetail!H1169:H1175) &gt; 0), "x", "")</f>
        <v/>
      </c>
      <c r="I156" s="11" t="str">
        <f>IF((COUNTA(CurriculumDetail!I1169:I1175) &gt; 0), "x", "")</f>
        <v/>
      </c>
      <c r="J156" s="11" t="str">
        <f>IF((COUNTA(CurriculumDetail!J1169:J1175) &gt; 0), "x", "")</f>
        <v/>
      </c>
      <c r="K156" s="11" t="str">
        <f>IF((COUNTA(CurriculumDetail!K1169:K1175) &gt; 0), "x", "")</f>
        <v/>
      </c>
      <c r="L156" s="11" t="str">
        <f>IF((COUNTA(CurriculumDetail!L1169:L1175) &gt; 0), "x", "")</f>
        <v/>
      </c>
      <c r="M156" s="11" t="str">
        <f>IF((COUNTA(CurriculumDetail!M1169:M1175) &gt; 0), "x", "")</f>
        <v/>
      </c>
      <c r="N156" s="11" t="str">
        <f>IF((COUNTA(CurriculumDetail!N1169:N1175) &gt; 0), "x", "")</f>
        <v/>
      </c>
      <c r="O156" s="11" t="str">
        <f>IF((COUNTA(CurriculumDetail!O1169:O1175) &gt; 0), "x", "")</f>
        <v/>
      </c>
      <c r="P156" s="11" t="str">
        <f>IF((COUNTA(CurriculumDetail!P1169:P1175) &gt; 0), "x", "")</f>
        <v/>
      </c>
      <c r="Q156" s="11" t="str">
        <f>IF((COUNTA(CurriculumDetail!Q1169:Q1175) &gt; 0), "x", "")</f>
        <v/>
      </c>
      <c r="R156" s="11" t="str">
        <f>IF((COUNTA(CurriculumDetail!R1169:R1175) &gt; 0), "x", "")</f>
        <v/>
      </c>
      <c r="S156" s="11" t="str">
        <f>IF((COUNTA(CurriculumDetail!S1169:S1175) &gt; 0), "x", "")</f>
        <v/>
      </c>
      <c r="T156" s="11" t="str">
        <f>IF((COUNTA(CurriculumDetail!T1169:T1175) &gt; 0), "x", "")</f>
        <v/>
      </c>
      <c r="U156" s="11" t="str">
        <f>IF((COUNTA(CurriculumDetail!U1169:U1175) &gt; 0), "x", "")</f>
        <v/>
      </c>
      <c r="V156" s="11" t="str">
        <f>IF((COUNTA(CurriculumDetail!V1169:V1175) &gt; 0), "x", "")</f>
        <v/>
      </c>
      <c r="W156" s="11" t="str">
        <f>IF((COUNTA(CurriculumDetail!W1169:W1175) &gt; 0), "x", "")</f>
        <v/>
      </c>
      <c r="X156" s="11" t="str">
        <f>IF((COUNTA(CurriculumDetail!X1169:X1175) &gt; 0), "x", "")</f>
        <v/>
      </c>
      <c r="Y156" s="11" t="str">
        <f>IF((COUNTA(CurriculumDetail!Y1169:Y1175) &gt; 0), "x", "")</f>
        <v/>
      </c>
      <c r="Z156" s="11" t="str">
        <f>IF((COUNTA(CurriculumDetail!Z1169:Z1175) &gt; 0), "x", "")</f>
        <v/>
      </c>
      <c r="AA156" s="11" t="str">
        <f>IF((COUNTA(CurriculumDetail!AA1169:AA1175) &gt; 0), "x", "")</f>
        <v/>
      </c>
      <c r="AB156" s="11" t="str">
        <f>IF((COUNTA(CurriculumDetail!AB1169:AB1175) &gt; 0), "x", "")</f>
        <v/>
      </c>
      <c r="AC156" s="11" t="str">
        <f>IF((COUNTA(CurriculumDetail!AC1169:AC1175) &gt; 0), "x", "")</f>
        <v/>
      </c>
      <c r="AD156" s="11" t="str">
        <f>IF((COUNTA(CurriculumDetail!AD1169:AD1175) &gt; 0), "x", "")</f>
        <v/>
      </c>
      <c r="AE156" s="11" t="str">
        <f>IF((COUNTA(CurriculumDetail!AE1169:AE1175) &gt; 0), "x", "")</f>
        <v/>
      </c>
      <c r="AF156" s="11" t="str">
        <f>IF((COUNTA(CurriculumDetail!AF1169:AF1175) &gt; 0), "x", "")</f>
        <v/>
      </c>
      <c r="AG156" s="11" t="str">
        <f>IF((COUNTA(CurriculumDetail!AG1169:AG1175) &gt; 0), "x", "")</f>
        <v/>
      </c>
      <c r="AH156" s="11" t="str">
        <f>IF((COUNTA(CurriculumDetail!AH1169:AH1175) &gt; 0), "x", "")</f>
        <v/>
      </c>
      <c r="AI156" s="11" t="str">
        <f>IF((COUNTA(CurriculumDetail!AI1169:AI1175) &gt; 0), "x", "")</f>
        <v/>
      </c>
      <c r="AJ156" s="11" t="str">
        <f>IF((COUNTA(CurriculumDetail!AJ1169:AJ1175) &gt; 0), "x", "")</f>
        <v/>
      </c>
    </row>
    <row r="157" spans="1:36" x14ac:dyDescent="0.2">
      <c r="A157" t="s">
        <v>212</v>
      </c>
      <c r="B157" t="s">
        <v>127</v>
      </c>
      <c r="C157">
        <v>1</v>
      </c>
      <c r="D157">
        <v>3</v>
      </c>
      <c r="E157" t="b">
        <f>AND(OR(CurriculumDetail!F1178&gt;0,CurriculumDetail!C1178&lt;&gt;1),OR(CurriculumDetail!F1179&gt;0,CurriculumDetail!C1179&lt;&gt;1),OR(CurriculumDetail!F1180&gt;0,CurriculumDetail!C1180&lt;&gt;1),OR(CurriculumDetail!F1181&gt;0,CurriculumDetail!C1181&lt;&gt;1),OR(CurriculumDetail!F1182&gt;0,CurriculumDetail!C1182&lt;&gt;1),OR(CurriculumDetail!F1183&gt;0,CurriculumDetail!C1183&lt;&gt;1),OR(CurriculumDetail!F1184&gt;0,CurriculumDetail!C1184&lt;&gt;1),OR(CurriculumDetail!F1185&gt;0,CurriculumDetail!C1185&lt;&gt;1),OR(CurriculumDetail!F1186&gt;0,CurriculumDetail!C1186&lt;&gt;1),OR(CurriculumDetail!F1187&gt;0,CurriculumDetail!C1187&lt;&gt;1),OR(CurriculumDetail!F1188&gt;0,CurriculumDetail!C1188&lt;&gt;1),OR(CurriculumDetail!F1189&gt;0,CurriculumDetail!C1189&lt;&gt;1),OR(CurriculumDetail!F1190&gt;0,CurriculumDetail!C1190&lt;&gt;1))</f>
        <v>0</v>
      </c>
      <c r="F157" t="b">
        <f>AND(OR(CurriculumDetail!F1178&gt;0,CurriculumDetail!C1178&lt;&gt;2),OR(CurriculumDetail!F1179&gt;0,CurriculumDetail!C1179&lt;&gt;2),OR(CurriculumDetail!F1180&gt;0,CurriculumDetail!C1180&lt;&gt;2),OR(CurriculumDetail!F1181&gt;0,CurriculumDetail!C1181&lt;&gt;2),OR(CurriculumDetail!F1182&gt;0,CurriculumDetail!C1182&lt;&gt;2),OR(CurriculumDetail!F1183&gt;0,CurriculumDetail!C1183&lt;&gt;2),OR(CurriculumDetail!F1184&gt;0,CurriculumDetail!C1184&lt;&gt;2),OR(CurriculumDetail!F1185&gt;0,CurriculumDetail!C1185&lt;&gt;2),OR(CurriculumDetail!F1186&gt;0,CurriculumDetail!C1186&lt;&gt;2),OR(CurriculumDetail!F1187&gt;0,CurriculumDetail!C1187&lt;&gt;2),OR(CurriculumDetail!F1188&gt;0,CurriculumDetail!C1188&lt;&gt;2),OR(CurriculumDetail!F1189&gt;0,CurriculumDetail!C1189&lt;&gt;2),OR(CurriculumDetail!F1190&gt;0,CurriculumDetail!C1190&lt;&gt;2))</f>
        <v>0</v>
      </c>
      <c r="G157" t="str">
        <f>IF((COUNTA(CurriculumDetail!G1177:G1190) &gt; 0), "x", "")</f>
        <v/>
      </c>
      <c r="H157" s="11" t="str">
        <f>IF((COUNTA(CurriculumDetail!H1177:H1190) &gt; 0), "x", "")</f>
        <v/>
      </c>
      <c r="I157" s="11" t="str">
        <f>IF((COUNTA(CurriculumDetail!I1177:I1190) &gt; 0), "x", "")</f>
        <v/>
      </c>
      <c r="J157" s="11" t="str">
        <f>IF((COUNTA(CurriculumDetail!J1177:J1190) &gt; 0), "x", "")</f>
        <v/>
      </c>
      <c r="K157" s="11" t="str">
        <f>IF((COUNTA(CurriculumDetail!K1177:K1190) &gt; 0), "x", "")</f>
        <v/>
      </c>
      <c r="L157" s="11" t="str">
        <f>IF((COUNTA(CurriculumDetail!L1177:L1190) &gt; 0), "x", "")</f>
        <v/>
      </c>
      <c r="M157" s="11" t="str">
        <f>IF((COUNTA(CurriculumDetail!M1177:M1190) &gt; 0), "x", "")</f>
        <v/>
      </c>
      <c r="N157" s="11" t="str">
        <f>IF((COUNTA(CurriculumDetail!N1177:N1190) &gt; 0), "x", "")</f>
        <v/>
      </c>
      <c r="O157" s="11" t="str">
        <f>IF((COUNTA(CurriculumDetail!O1177:O1190) &gt; 0), "x", "")</f>
        <v/>
      </c>
      <c r="P157" s="11" t="str">
        <f>IF((COUNTA(CurriculumDetail!P1177:P1190) &gt; 0), "x", "")</f>
        <v/>
      </c>
      <c r="Q157" s="11" t="str">
        <f>IF((COUNTA(CurriculumDetail!Q1177:Q1190) &gt; 0), "x", "")</f>
        <v/>
      </c>
      <c r="R157" s="11" t="str">
        <f>IF((COUNTA(CurriculumDetail!R1177:R1190) &gt; 0), "x", "")</f>
        <v/>
      </c>
      <c r="S157" s="11" t="str">
        <f>IF((COUNTA(CurriculumDetail!S1177:S1190) &gt; 0), "x", "")</f>
        <v/>
      </c>
      <c r="T157" s="11" t="str">
        <f>IF((COUNTA(CurriculumDetail!T1177:T1190) &gt; 0), "x", "")</f>
        <v/>
      </c>
      <c r="U157" s="11" t="str">
        <f>IF((COUNTA(CurriculumDetail!U1177:U1190) &gt; 0), "x", "")</f>
        <v/>
      </c>
      <c r="V157" s="11" t="str">
        <f>IF((COUNTA(CurriculumDetail!V1177:V1190) &gt; 0), "x", "")</f>
        <v/>
      </c>
      <c r="W157" s="11" t="str">
        <f>IF((COUNTA(CurriculumDetail!W1177:W1190) &gt; 0), "x", "")</f>
        <v/>
      </c>
      <c r="X157" s="11" t="str">
        <f>IF((COUNTA(CurriculumDetail!X1177:X1190) &gt; 0), "x", "")</f>
        <v/>
      </c>
      <c r="Y157" s="11" t="str">
        <f>IF((COUNTA(CurriculumDetail!Y1177:Y1190) &gt; 0), "x", "")</f>
        <v/>
      </c>
      <c r="Z157" s="11" t="str">
        <f>IF((COUNTA(CurriculumDetail!Z1177:Z1190) &gt; 0), "x", "")</f>
        <v/>
      </c>
      <c r="AA157" s="11" t="str">
        <f>IF((COUNTA(CurriculumDetail!AA1177:AA1190) &gt; 0), "x", "")</f>
        <v/>
      </c>
      <c r="AB157" s="11" t="str">
        <f>IF((COUNTA(CurriculumDetail!AB1177:AB1190) &gt; 0), "x", "")</f>
        <v/>
      </c>
      <c r="AC157" s="11" t="str">
        <f>IF((COUNTA(CurriculumDetail!AC1177:AC1190) &gt; 0), "x", "")</f>
        <v/>
      </c>
      <c r="AD157" s="11" t="str">
        <f>IF((COUNTA(CurriculumDetail!AD1177:AD1190) &gt; 0), "x", "")</f>
        <v/>
      </c>
      <c r="AE157" s="11" t="str">
        <f>IF((COUNTA(CurriculumDetail!AE1177:AE1190) &gt; 0), "x", "")</f>
        <v/>
      </c>
      <c r="AF157" s="11" t="str">
        <f>IF((COUNTA(CurriculumDetail!AF1177:AF1190) &gt; 0), "x", "")</f>
        <v/>
      </c>
      <c r="AG157" s="11" t="str">
        <f>IF((COUNTA(CurriculumDetail!AG1177:AG1190) &gt; 0), "x", "")</f>
        <v/>
      </c>
      <c r="AH157" s="11" t="str">
        <f>IF((COUNTA(CurriculumDetail!AH1177:AH1190) &gt; 0), "x", "")</f>
        <v/>
      </c>
      <c r="AI157" s="11" t="str">
        <f>IF((COUNTA(CurriculumDetail!AI1177:AI1190) &gt; 0), "x", "")</f>
        <v/>
      </c>
      <c r="AJ157" s="11" t="str">
        <f>IF((COUNTA(CurriculumDetail!AJ1177:AJ1190) &gt; 0), "x", "")</f>
        <v/>
      </c>
    </row>
    <row r="158" spans="1:36" x14ac:dyDescent="0.2">
      <c r="A158" t="s">
        <v>212</v>
      </c>
      <c r="B158" t="s">
        <v>49</v>
      </c>
      <c r="C158">
        <v>3</v>
      </c>
      <c r="D158">
        <v>5</v>
      </c>
      <c r="E158" t="b">
        <f>AND(OR(CurriculumDetail!F1193&gt;0,CurriculumDetail!C1193&lt;&gt;1),OR(CurriculumDetail!F1194&gt;0,CurriculumDetail!C1194&lt;&gt;1),OR(CurriculumDetail!F1195&gt;0,CurriculumDetail!C1195&lt;&gt;1),OR(CurriculumDetail!F1196&gt;0,CurriculumDetail!C1196&lt;&gt;1),OR(CurriculumDetail!F1197&gt;0,CurriculumDetail!C1197&lt;&gt;1),OR(CurriculumDetail!F1198&gt;0,CurriculumDetail!C1198&lt;&gt;1),OR(CurriculumDetail!F1199&gt;0,CurriculumDetail!C1199&lt;&gt;1),OR(CurriculumDetail!F1200&gt;0,CurriculumDetail!C1200&lt;&gt;1),OR(CurriculumDetail!F1201&gt;0,CurriculumDetail!C1201&lt;&gt;1),OR(CurriculumDetail!F1202&gt;0,CurriculumDetail!C1202&lt;&gt;1),OR(CurriculumDetail!F1203&gt;0,CurriculumDetail!C1203&lt;&gt;1),OR(CurriculumDetail!F1204&gt;0,CurriculumDetail!C1204&lt;&gt;1),OR(CurriculumDetail!F1205&gt;0,CurriculumDetail!C1205&lt;&gt;1),OR(CurriculumDetail!F1206&gt;0,CurriculumDetail!C1206&lt;&gt;1),OR(CurriculumDetail!F1207&gt;0,CurriculumDetail!C1207&lt;&gt;1),OR(CurriculumDetail!F1208&gt;0,CurriculumDetail!C1208&lt;&gt;1),OR(CurriculumDetail!F1209&gt;0,CurriculumDetail!C1209&lt;&gt;1),OR(CurriculumDetail!F1210&gt;0,CurriculumDetail!C1210&lt;&gt;1),OR(CurriculumDetail!F1211&gt;0,CurriculumDetail!C1211&lt;&gt;1),OR(CurriculumDetail!F1212&gt;0,CurriculumDetail!C1212&lt;&gt;1),OR(CurriculumDetail!F1213&gt;0,CurriculumDetail!C1213&lt;&gt;1),OR(CurriculumDetail!F1214&gt;0,CurriculumDetail!C1214&lt;&gt;1),OR(CurriculumDetail!F1215&gt;0,CurriculumDetail!C1215&lt;&gt;1))</f>
        <v>0</v>
      </c>
      <c r="F158" t="b">
        <f>AND(OR(CurriculumDetail!F1193&gt;0,CurriculumDetail!C1193&lt;&gt;2),OR(CurriculumDetail!F1194&gt;0,CurriculumDetail!C1194&lt;&gt;2),OR(CurriculumDetail!F1195&gt;0,CurriculumDetail!C1195&lt;&gt;2),OR(CurriculumDetail!F1196&gt;0,CurriculumDetail!C1196&lt;&gt;2),OR(CurriculumDetail!F1197&gt;0,CurriculumDetail!C1197&lt;&gt;2),OR(CurriculumDetail!F1198&gt;0,CurriculumDetail!C1198&lt;&gt;2),OR(CurriculumDetail!F1199&gt;0,CurriculumDetail!C1199&lt;&gt;2),OR(CurriculumDetail!F1200&gt;0,CurriculumDetail!C1200&lt;&gt;2),OR(CurriculumDetail!F1201&gt;0,CurriculumDetail!C1201&lt;&gt;2),OR(CurriculumDetail!F1202&gt;0,CurriculumDetail!C1202&lt;&gt;2),OR(CurriculumDetail!F1203&gt;0,CurriculumDetail!C1203&lt;&gt;2),OR(CurriculumDetail!F1204&gt;0,CurriculumDetail!C1204&lt;&gt;2),OR(CurriculumDetail!F1205&gt;0,CurriculumDetail!C1205&lt;&gt;2),OR(CurriculumDetail!F1206&gt;0,CurriculumDetail!C1206&lt;&gt;2),OR(CurriculumDetail!F1207&gt;0,CurriculumDetail!C1207&lt;&gt;2),OR(CurriculumDetail!F1208&gt;0,CurriculumDetail!C1208&lt;&gt;2),OR(CurriculumDetail!F1209&gt;0,CurriculumDetail!C1209&lt;&gt;2),OR(CurriculumDetail!F1210&gt;0,CurriculumDetail!C1210&lt;&gt;2),OR(CurriculumDetail!F1211&gt;0,CurriculumDetail!C1211&lt;&gt;2),OR(CurriculumDetail!F1212&gt;0,CurriculumDetail!C1212&lt;&gt;2),OR(CurriculumDetail!F1213&gt;0,CurriculumDetail!C1213&lt;&gt;2),OR(CurriculumDetail!F1214&gt;0,CurriculumDetail!C1214&lt;&gt;2),OR(CurriculumDetail!F1215&gt;0,CurriculumDetail!C1215&lt;&gt;2))</f>
        <v>0</v>
      </c>
      <c r="G158" t="str">
        <f>IF((COUNTA(CurriculumDetail!G1192:G1215) &gt; 0), "x", "")</f>
        <v/>
      </c>
      <c r="H158" s="11" t="str">
        <f>IF((COUNTA(CurriculumDetail!H1192:H1215) &gt; 0), "x", "")</f>
        <v/>
      </c>
      <c r="I158" s="11" t="str">
        <f>IF((COUNTA(CurriculumDetail!I1192:I1215) &gt; 0), "x", "")</f>
        <v/>
      </c>
      <c r="J158" s="11" t="str">
        <f>IF((COUNTA(CurriculumDetail!J1192:J1215) &gt; 0), "x", "")</f>
        <v/>
      </c>
      <c r="K158" s="11" t="str">
        <f>IF((COUNTA(CurriculumDetail!K1192:K1215) &gt; 0), "x", "")</f>
        <v/>
      </c>
      <c r="L158" s="11" t="str">
        <f>IF((COUNTA(CurriculumDetail!L1192:L1215) &gt; 0), "x", "")</f>
        <v/>
      </c>
      <c r="M158" s="11" t="str">
        <f>IF((COUNTA(CurriculumDetail!M1192:M1215) &gt; 0), "x", "")</f>
        <v/>
      </c>
      <c r="N158" s="11" t="str">
        <f>IF((COUNTA(CurriculumDetail!N1192:N1215) &gt; 0), "x", "")</f>
        <v/>
      </c>
      <c r="O158" s="11" t="str">
        <f>IF((COUNTA(CurriculumDetail!O1192:O1215) &gt; 0), "x", "")</f>
        <v/>
      </c>
      <c r="P158" s="11" t="str">
        <f>IF((COUNTA(CurriculumDetail!P1192:P1215) &gt; 0), "x", "")</f>
        <v/>
      </c>
      <c r="Q158" s="11" t="str">
        <f>IF((COUNTA(CurriculumDetail!Q1192:Q1215) &gt; 0), "x", "")</f>
        <v/>
      </c>
      <c r="R158" s="11" t="str">
        <f>IF((COUNTA(CurriculumDetail!R1192:R1215) &gt; 0), "x", "")</f>
        <v/>
      </c>
      <c r="S158" s="11" t="str">
        <f>IF((COUNTA(CurriculumDetail!S1192:S1215) &gt; 0), "x", "")</f>
        <v/>
      </c>
      <c r="T158" s="11" t="str">
        <f>IF((COUNTA(CurriculumDetail!T1192:T1215) &gt; 0), "x", "")</f>
        <v/>
      </c>
      <c r="U158" s="11" t="str">
        <f>IF((COUNTA(CurriculumDetail!U1192:U1215) &gt; 0), "x", "")</f>
        <v/>
      </c>
      <c r="V158" s="11" t="str">
        <f>IF((COUNTA(CurriculumDetail!V1192:V1215) &gt; 0), "x", "")</f>
        <v/>
      </c>
      <c r="W158" s="11" t="str">
        <f>IF((COUNTA(CurriculumDetail!W1192:W1215) &gt; 0), "x", "")</f>
        <v/>
      </c>
      <c r="X158" s="11" t="str">
        <f>IF((COUNTA(CurriculumDetail!X1192:X1215) &gt; 0), "x", "")</f>
        <v/>
      </c>
      <c r="Y158" s="11" t="str">
        <f>IF((COUNTA(CurriculumDetail!Y1192:Y1215) &gt; 0), "x", "")</f>
        <v/>
      </c>
      <c r="Z158" s="11" t="str">
        <f>IF((COUNTA(CurriculumDetail!Z1192:Z1215) &gt; 0), "x", "")</f>
        <v/>
      </c>
      <c r="AA158" s="11" t="str">
        <f>IF((COUNTA(CurriculumDetail!AA1192:AA1215) &gt; 0), "x", "")</f>
        <v/>
      </c>
      <c r="AB158" s="11" t="str">
        <f>IF((COUNTA(CurriculumDetail!AB1192:AB1215) &gt; 0), "x", "")</f>
        <v/>
      </c>
      <c r="AC158" s="11" t="str">
        <f>IF((COUNTA(CurriculumDetail!AC1192:AC1215) &gt; 0), "x", "")</f>
        <v/>
      </c>
      <c r="AD158" s="11" t="str">
        <f>IF((COUNTA(CurriculumDetail!AD1192:AD1215) &gt; 0), "x", "")</f>
        <v/>
      </c>
      <c r="AE158" s="11" t="str">
        <f>IF((COUNTA(CurriculumDetail!AE1192:AE1215) &gt; 0), "x", "")</f>
        <v/>
      </c>
      <c r="AF158" s="11" t="str">
        <f>IF((COUNTA(CurriculumDetail!AF1192:AF1215) &gt; 0), "x", "")</f>
        <v/>
      </c>
      <c r="AG158" s="11" t="str">
        <f>IF((COUNTA(CurriculumDetail!AG1192:AG1215) &gt; 0), "x", "")</f>
        <v/>
      </c>
      <c r="AH158" s="11" t="str">
        <f>IF((COUNTA(CurriculumDetail!AH1192:AH1215) &gt; 0), "x", "")</f>
        <v/>
      </c>
      <c r="AI158" s="11" t="str">
        <f>IF((COUNTA(CurriculumDetail!AI1192:AI1215) &gt; 0), "x", "")</f>
        <v/>
      </c>
      <c r="AJ158" s="11" t="str">
        <f>IF((COUNTA(CurriculumDetail!AJ1192:AJ1215) &gt; 0), "x", "")</f>
        <v/>
      </c>
    </row>
    <row r="159" spans="1:36" x14ac:dyDescent="0.2">
      <c r="A159" t="s">
        <v>212</v>
      </c>
      <c r="B159" t="s">
        <v>129</v>
      </c>
      <c r="C159">
        <v>0</v>
      </c>
      <c r="D159">
        <v>2</v>
      </c>
      <c r="E159" t="b">
        <f>AND(OR(CurriculumDetail!F1218&gt;0,CurriculumDetail!C1218&lt;&gt;1),OR(CurriculumDetail!F1219&gt;0,CurriculumDetail!C1219&lt;&gt;1),OR(CurriculumDetail!F1220&gt;0,CurriculumDetail!C1220&lt;&gt;1),OR(CurriculumDetail!F1221&gt;0,CurriculumDetail!C1221&lt;&gt;1),OR(CurriculumDetail!F1222&gt;0,CurriculumDetail!C1222&lt;&gt;1),OR(CurriculumDetail!F1223&gt;0,CurriculumDetail!C1223&lt;&gt;1),OR(CurriculumDetail!F1224&gt;0,CurriculumDetail!C1224&lt;&gt;1),OR(CurriculumDetail!F1225&gt;0,CurriculumDetail!C1225&lt;&gt;1),OR(CurriculumDetail!F1226&gt;0,CurriculumDetail!C1226&lt;&gt;1))</f>
        <v>1</v>
      </c>
      <c r="F159" t="b">
        <f>AND(OR(CurriculumDetail!F1218&gt;0,CurriculumDetail!C1218&lt;&gt;2),OR(CurriculumDetail!F1219&gt;0,CurriculumDetail!C1219&lt;&gt;2),OR(CurriculumDetail!F1220&gt;0,CurriculumDetail!C1220&lt;&gt;2),OR(CurriculumDetail!F1221&gt;0,CurriculumDetail!C1221&lt;&gt;2),OR(CurriculumDetail!F1222&gt;0,CurriculumDetail!C1222&lt;&gt;2),OR(CurriculumDetail!F1223&gt;0,CurriculumDetail!C1223&lt;&gt;2),OR(CurriculumDetail!F1224&gt;0,CurriculumDetail!C1224&lt;&gt;2),OR(CurriculumDetail!F1225&gt;0,CurriculumDetail!C1225&lt;&gt;2),OR(CurriculumDetail!F1226&gt;0,CurriculumDetail!C1226&lt;&gt;2))</f>
        <v>0</v>
      </c>
      <c r="G159" t="str">
        <f>IF((COUNTA(CurriculumDetail!G1217:G1226) &gt; 0), "x", "")</f>
        <v/>
      </c>
      <c r="H159" s="11" t="str">
        <f>IF((COUNTA(CurriculumDetail!H1217:H1226) &gt; 0), "x", "")</f>
        <v/>
      </c>
      <c r="I159" s="11" t="str">
        <f>IF((COUNTA(CurriculumDetail!I1217:I1226) &gt; 0), "x", "")</f>
        <v/>
      </c>
      <c r="J159" s="11" t="str">
        <f>IF((COUNTA(CurriculumDetail!J1217:J1226) &gt; 0), "x", "")</f>
        <v/>
      </c>
      <c r="K159" s="11" t="str">
        <f>IF((COUNTA(CurriculumDetail!K1217:K1226) &gt; 0), "x", "")</f>
        <v/>
      </c>
      <c r="L159" s="11" t="str">
        <f>IF((COUNTA(CurriculumDetail!L1217:L1226) &gt; 0), "x", "")</f>
        <v/>
      </c>
      <c r="M159" s="11" t="str">
        <f>IF((COUNTA(CurriculumDetail!M1217:M1226) &gt; 0), "x", "")</f>
        <v/>
      </c>
      <c r="N159" s="11" t="str">
        <f>IF((COUNTA(CurriculumDetail!N1217:N1226) &gt; 0), "x", "")</f>
        <v/>
      </c>
      <c r="O159" s="11" t="str">
        <f>IF((COUNTA(CurriculumDetail!O1217:O1226) &gt; 0), "x", "")</f>
        <v/>
      </c>
      <c r="P159" s="11" t="str">
        <f>IF((COUNTA(CurriculumDetail!P1217:P1226) &gt; 0), "x", "")</f>
        <v/>
      </c>
      <c r="Q159" s="11" t="str">
        <f>IF((COUNTA(CurriculumDetail!Q1217:Q1226) &gt; 0), "x", "")</f>
        <v/>
      </c>
      <c r="R159" s="11" t="str">
        <f>IF((COUNTA(CurriculumDetail!R1217:R1226) &gt; 0), "x", "")</f>
        <v/>
      </c>
      <c r="S159" s="11" t="str">
        <f>IF((COUNTA(CurriculumDetail!S1217:S1226) &gt; 0), "x", "")</f>
        <v/>
      </c>
      <c r="T159" s="11" t="str">
        <f>IF((COUNTA(CurriculumDetail!T1217:T1226) &gt; 0), "x", "")</f>
        <v/>
      </c>
      <c r="U159" s="11" t="str">
        <f>IF((COUNTA(CurriculumDetail!U1217:U1226) &gt; 0), "x", "")</f>
        <v/>
      </c>
      <c r="V159" s="11" t="str">
        <f>IF((COUNTA(CurriculumDetail!V1217:V1226) &gt; 0), "x", "")</f>
        <v/>
      </c>
      <c r="W159" s="11" t="str">
        <f>IF((COUNTA(CurriculumDetail!W1217:W1226) &gt; 0), "x", "")</f>
        <v/>
      </c>
      <c r="X159" s="11" t="str">
        <f>IF((COUNTA(CurriculumDetail!X1217:X1226) &gt; 0), "x", "")</f>
        <v/>
      </c>
      <c r="Y159" s="11" t="str">
        <f>IF((COUNTA(CurriculumDetail!Y1217:Y1226) &gt; 0), "x", "")</f>
        <v/>
      </c>
      <c r="Z159" s="11" t="str">
        <f>IF((COUNTA(CurriculumDetail!Z1217:Z1226) &gt; 0), "x", "")</f>
        <v/>
      </c>
      <c r="AA159" s="11" t="str">
        <f>IF((COUNTA(CurriculumDetail!AA1217:AA1226) &gt; 0), "x", "")</f>
        <v/>
      </c>
      <c r="AB159" s="11" t="str">
        <f>IF((COUNTA(CurriculumDetail!AB1217:AB1226) &gt; 0), "x", "")</f>
        <v/>
      </c>
      <c r="AC159" s="11" t="str">
        <f>IF((COUNTA(CurriculumDetail!AC1217:AC1226) &gt; 0), "x", "")</f>
        <v/>
      </c>
      <c r="AD159" s="11" t="str">
        <f>IF((COUNTA(CurriculumDetail!AD1217:AD1226) &gt; 0), "x", "")</f>
        <v/>
      </c>
      <c r="AE159" s="11" t="str">
        <f>IF((COUNTA(CurriculumDetail!AE1217:AE1226) &gt; 0), "x", "")</f>
        <v/>
      </c>
      <c r="AF159" s="11" t="str">
        <f>IF((COUNTA(CurriculumDetail!AF1217:AF1226) &gt; 0), "x", "")</f>
        <v/>
      </c>
      <c r="AG159" s="11" t="str">
        <f>IF((COUNTA(CurriculumDetail!AG1217:AG1226) &gt; 0), "x", "")</f>
        <v/>
      </c>
      <c r="AH159" s="11" t="str">
        <f>IF((COUNTA(CurriculumDetail!AH1217:AH1226) &gt; 0), "x", "")</f>
        <v/>
      </c>
      <c r="AI159" s="11" t="str">
        <f>IF((COUNTA(CurriculumDetail!AI1217:AI1226) &gt; 0), "x", "")</f>
        <v/>
      </c>
      <c r="AJ159" s="11" t="str">
        <f>IF((COUNTA(CurriculumDetail!AJ1217:AJ1226) &gt; 0), "x", "")</f>
        <v/>
      </c>
    </row>
    <row r="160" spans="1:36" x14ac:dyDescent="0.2">
      <c r="A160" t="s">
        <v>212</v>
      </c>
      <c r="B160" t="s">
        <v>50</v>
      </c>
      <c r="C160">
        <v>0</v>
      </c>
      <c r="D160">
        <v>3</v>
      </c>
      <c r="E160" t="b">
        <f>AND(OR(CurriculumDetail!F1229&gt;0,CurriculumDetail!C1229&lt;&gt;1),OR(CurriculumDetail!F1230&gt;0,CurriculumDetail!C1230&lt;&gt;1),OR(CurriculumDetail!F1231&gt;0,CurriculumDetail!C1231&lt;&gt;1),OR(CurriculumDetail!F1232&gt;0,CurriculumDetail!C1232&lt;&gt;1),OR(CurriculumDetail!F1233&gt;0,CurriculumDetail!C1233&lt;&gt;1),OR(CurriculumDetail!F1234&gt;0,CurriculumDetail!C1234&lt;&gt;1),OR(CurriculumDetail!F1235&gt;0,CurriculumDetail!C1235&lt;&gt;1),OR(CurriculumDetail!F1236&gt;0,CurriculumDetail!C1236&lt;&gt;1),OR(CurriculumDetail!F1237&gt;0,CurriculumDetail!C1237&lt;&gt;1),OR(CurriculumDetail!F1238&gt;0,CurriculumDetail!C1238&lt;&gt;1),OR(CurriculumDetail!F1239&gt;0,CurriculumDetail!C1239&lt;&gt;1),OR(CurriculumDetail!F1240&gt;0,CurriculumDetail!C1240&lt;&gt;1),OR(CurriculumDetail!F1241&gt;0,CurriculumDetail!C1241&lt;&gt;1),OR(CurriculumDetail!F1242&gt;0,CurriculumDetail!C1242&lt;&gt;1),OR(CurriculumDetail!F1243&gt;0,CurriculumDetail!C1243&lt;&gt;1),OR(CurriculumDetail!F1244&gt;0,CurriculumDetail!C1244&lt;&gt;1),OR(CurriculumDetail!F1245&gt;0,CurriculumDetail!C1245&lt;&gt;1))</f>
        <v>1</v>
      </c>
      <c r="F160" t="b">
        <f>AND(OR(CurriculumDetail!F1229&gt;0,CurriculumDetail!C1229&lt;&gt;2),OR(CurriculumDetail!F1230&gt;0,CurriculumDetail!C1230&lt;&gt;2),OR(CurriculumDetail!F1231&gt;0,CurriculumDetail!C1231&lt;&gt;2),OR(CurriculumDetail!F1232&gt;0,CurriculumDetail!C1232&lt;&gt;2),OR(CurriculumDetail!F1233&gt;0,CurriculumDetail!C1233&lt;&gt;2),OR(CurriculumDetail!F1234&gt;0,CurriculumDetail!C1234&lt;&gt;2),OR(CurriculumDetail!F1235&gt;0,CurriculumDetail!C1235&lt;&gt;2),OR(CurriculumDetail!F1236&gt;0,CurriculumDetail!C1236&lt;&gt;2),OR(CurriculumDetail!F1237&gt;0,CurriculumDetail!C1237&lt;&gt;2),OR(CurriculumDetail!F1238&gt;0,CurriculumDetail!C1238&lt;&gt;2),OR(CurriculumDetail!F1239&gt;0,CurriculumDetail!C1239&lt;&gt;2),OR(CurriculumDetail!F1240&gt;0,CurriculumDetail!C1240&lt;&gt;2),OR(CurriculumDetail!F1241&gt;0,CurriculumDetail!C1241&lt;&gt;2),OR(CurriculumDetail!F1242&gt;0,CurriculumDetail!C1242&lt;&gt;2),OR(CurriculumDetail!F1243&gt;0,CurriculumDetail!C1243&lt;&gt;2),OR(CurriculumDetail!F1244&gt;0,CurriculumDetail!C1244&lt;&gt;2),OR(CurriculumDetail!F1245&gt;0,CurriculumDetail!C1245&lt;&gt;2))</f>
        <v>0</v>
      </c>
      <c r="G160" t="str">
        <f>IF((COUNTA(CurriculumDetail!G1228:G1245) &gt; 0), "x", "")</f>
        <v/>
      </c>
      <c r="H160" s="11" t="str">
        <f>IF((COUNTA(CurriculumDetail!H1228:H1245) &gt; 0), "x", "")</f>
        <v/>
      </c>
      <c r="I160" s="11" t="str">
        <f>IF((COUNTA(CurriculumDetail!I1228:I1245) &gt; 0), "x", "")</f>
        <v/>
      </c>
      <c r="J160" s="11" t="str">
        <f>IF((COUNTA(CurriculumDetail!J1228:J1245) &gt; 0), "x", "")</f>
        <v/>
      </c>
      <c r="K160" s="11" t="str">
        <f>IF((COUNTA(CurriculumDetail!K1228:K1245) &gt; 0), "x", "")</f>
        <v/>
      </c>
      <c r="L160" s="11" t="str">
        <f>IF((COUNTA(CurriculumDetail!L1228:L1245) &gt; 0), "x", "")</f>
        <v/>
      </c>
      <c r="M160" s="11" t="str">
        <f>IF((COUNTA(CurriculumDetail!M1228:M1245) &gt; 0), "x", "")</f>
        <v/>
      </c>
      <c r="N160" s="11" t="str">
        <f>IF((COUNTA(CurriculumDetail!N1228:N1245) &gt; 0), "x", "")</f>
        <v/>
      </c>
      <c r="O160" s="11" t="str">
        <f>IF((COUNTA(CurriculumDetail!O1228:O1245) &gt; 0), "x", "")</f>
        <v/>
      </c>
      <c r="P160" s="11" t="str">
        <f>IF((COUNTA(CurriculumDetail!P1228:P1245) &gt; 0), "x", "")</f>
        <v/>
      </c>
      <c r="Q160" s="11" t="str">
        <f>IF((COUNTA(CurriculumDetail!Q1228:Q1245) &gt; 0), "x", "")</f>
        <v/>
      </c>
      <c r="R160" s="11" t="str">
        <f>IF((COUNTA(CurriculumDetail!R1228:R1245) &gt; 0), "x", "")</f>
        <v/>
      </c>
      <c r="S160" s="11" t="str">
        <f>IF((COUNTA(CurriculumDetail!S1228:S1245) &gt; 0), "x", "")</f>
        <v/>
      </c>
      <c r="T160" s="11" t="str">
        <f>IF((COUNTA(CurriculumDetail!T1228:T1245) &gt; 0), "x", "")</f>
        <v/>
      </c>
      <c r="U160" s="11" t="str">
        <f>IF((COUNTA(CurriculumDetail!U1228:U1245) &gt; 0), "x", "")</f>
        <v/>
      </c>
      <c r="V160" s="11" t="str">
        <f>IF((COUNTA(CurriculumDetail!V1228:V1245) &gt; 0), "x", "")</f>
        <v/>
      </c>
      <c r="W160" s="11" t="str">
        <f>IF((COUNTA(CurriculumDetail!W1228:W1245) &gt; 0), "x", "")</f>
        <v/>
      </c>
      <c r="X160" s="11" t="str">
        <f>IF((COUNTA(CurriculumDetail!X1228:X1245) &gt; 0), "x", "")</f>
        <v/>
      </c>
      <c r="Y160" s="11" t="str">
        <f>IF((COUNTA(CurriculumDetail!Y1228:Y1245) &gt; 0), "x", "")</f>
        <v/>
      </c>
      <c r="Z160" s="11" t="str">
        <f>IF((COUNTA(CurriculumDetail!Z1228:Z1245) &gt; 0), "x", "")</f>
        <v/>
      </c>
      <c r="AA160" s="11" t="str">
        <f>IF((COUNTA(CurriculumDetail!AA1228:AA1245) &gt; 0), "x", "")</f>
        <v/>
      </c>
      <c r="AB160" s="11" t="str">
        <f>IF((COUNTA(CurriculumDetail!AB1228:AB1245) &gt; 0), "x", "")</f>
        <v/>
      </c>
      <c r="AC160" s="11" t="str">
        <f>IF((COUNTA(CurriculumDetail!AC1228:AC1245) &gt; 0), "x", "")</f>
        <v/>
      </c>
      <c r="AD160" s="11" t="str">
        <f>IF((COUNTA(CurriculumDetail!AD1228:AD1245) &gt; 0), "x", "")</f>
        <v/>
      </c>
      <c r="AE160" s="11" t="str">
        <f>IF((COUNTA(CurriculumDetail!AE1228:AE1245) &gt; 0), "x", "")</f>
        <v/>
      </c>
      <c r="AF160" s="11" t="str">
        <f>IF((COUNTA(CurriculumDetail!AF1228:AF1245) &gt; 0), "x", "")</f>
        <v/>
      </c>
      <c r="AG160" s="11" t="str">
        <f>IF((COUNTA(CurriculumDetail!AG1228:AG1245) &gt; 0), "x", "")</f>
        <v/>
      </c>
      <c r="AH160" s="11" t="str">
        <f>IF((COUNTA(CurriculumDetail!AH1228:AH1245) &gt; 0), "x", "")</f>
        <v/>
      </c>
      <c r="AI160" s="11" t="str">
        <f>IF((COUNTA(CurriculumDetail!AI1228:AI1245) &gt; 0), "x", "")</f>
        <v/>
      </c>
      <c r="AJ160" s="11" t="str">
        <f>IF((COUNTA(CurriculumDetail!AJ1228:AJ1245) &gt; 0), "x", "")</f>
        <v/>
      </c>
    </row>
    <row r="161" spans="1:36" x14ac:dyDescent="0.2">
      <c r="A161" t="s">
        <v>212</v>
      </c>
      <c r="B161" t="s">
        <v>83</v>
      </c>
      <c r="C161">
        <v>0</v>
      </c>
      <c r="D161">
        <v>2</v>
      </c>
      <c r="E161" t="b">
        <f>AND(OR(CurriculumDetail!F1248&gt;0,CurriculumDetail!C1248&lt;&gt;1),OR(CurriculumDetail!F1249&gt;0,CurriculumDetail!C1249&lt;&gt;1),OR(CurriculumDetail!F1250&gt;0,CurriculumDetail!C1250&lt;&gt;1),OR(CurriculumDetail!F1251&gt;0,CurriculumDetail!C1251&lt;&gt;1),OR(CurriculumDetail!F1252&gt;0,CurriculumDetail!C1252&lt;&gt;1),OR(CurriculumDetail!F1253&gt;0,CurriculumDetail!C1253&lt;&gt;1))</f>
        <v>1</v>
      </c>
      <c r="F161" t="b">
        <f>AND(OR(CurriculumDetail!F1248&gt;0,CurriculumDetail!C1248&lt;&gt;2),OR(CurriculumDetail!F1249&gt;0,CurriculumDetail!C1249&lt;&gt;2),OR(CurriculumDetail!F1250&gt;0,CurriculumDetail!C1250&lt;&gt;2),OR(CurriculumDetail!F1251&gt;0,CurriculumDetail!C1251&lt;&gt;2),OR(CurriculumDetail!F1252&gt;0,CurriculumDetail!C1252&lt;&gt;2),OR(CurriculumDetail!F1253&gt;0,CurriculumDetail!C1253&lt;&gt;2))</f>
        <v>0</v>
      </c>
      <c r="G161" t="str">
        <f>IF((COUNTA(CurriculumDetail!G1247:G1253) &gt; 0), "x", "")</f>
        <v/>
      </c>
      <c r="H161" s="11" t="str">
        <f>IF((COUNTA(CurriculumDetail!H1247:H1253) &gt; 0), "x", "")</f>
        <v/>
      </c>
      <c r="I161" s="11" t="str">
        <f>IF((COUNTA(CurriculumDetail!I1247:I1253) &gt; 0), "x", "")</f>
        <v/>
      </c>
      <c r="J161" s="11" t="str">
        <f>IF((COUNTA(CurriculumDetail!J1247:J1253) &gt; 0), "x", "")</f>
        <v/>
      </c>
      <c r="K161" s="11" t="str">
        <f>IF((COUNTA(CurriculumDetail!K1247:K1253) &gt; 0), "x", "")</f>
        <v/>
      </c>
      <c r="L161" s="11" t="str">
        <f>IF((COUNTA(CurriculumDetail!L1247:L1253) &gt; 0), "x", "")</f>
        <v/>
      </c>
      <c r="M161" s="11" t="str">
        <f>IF((COUNTA(CurriculumDetail!M1247:M1253) &gt; 0), "x", "")</f>
        <v/>
      </c>
      <c r="N161" s="11" t="str">
        <f>IF((COUNTA(CurriculumDetail!N1247:N1253) &gt; 0), "x", "")</f>
        <v/>
      </c>
      <c r="O161" s="11" t="str">
        <f>IF((COUNTA(CurriculumDetail!O1247:O1253) &gt; 0), "x", "")</f>
        <v/>
      </c>
      <c r="P161" s="11" t="str">
        <f>IF((COUNTA(CurriculumDetail!P1247:P1253) &gt; 0), "x", "")</f>
        <v/>
      </c>
      <c r="Q161" s="11" t="str">
        <f>IF((COUNTA(CurriculumDetail!Q1247:Q1253) &gt; 0), "x", "")</f>
        <v/>
      </c>
      <c r="R161" s="11" t="str">
        <f>IF((COUNTA(CurriculumDetail!R1247:R1253) &gt; 0), "x", "")</f>
        <v/>
      </c>
      <c r="S161" s="11" t="str">
        <f>IF((COUNTA(CurriculumDetail!S1247:S1253) &gt; 0), "x", "")</f>
        <v/>
      </c>
      <c r="T161" s="11" t="str">
        <f>IF((COUNTA(CurriculumDetail!T1247:T1253) &gt; 0), "x", "")</f>
        <v/>
      </c>
      <c r="U161" s="11" t="str">
        <f>IF((COUNTA(CurriculumDetail!U1247:U1253) &gt; 0), "x", "")</f>
        <v/>
      </c>
      <c r="V161" s="11" t="str">
        <f>IF((COUNTA(CurriculumDetail!V1247:V1253) &gt; 0), "x", "")</f>
        <v/>
      </c>
      <c r="W161" s="11" t="str">
        <f>IF((COUNTA(CurriculumDetail!W1247:W1253) &gt; 0), "x", "")</f>
        <v/>
      </c>
      <c r="X161" s="11" t="str">
        <f>IF((COUNTA(CurriculumDetail!X1247:X1253) &gt; 0), "x", "")</f>
        <v/>
      </c>
      <c r="Y161" s="11" t="str">
        <f>IF((COUNTA(CurriculumDetail!Y1247:Y1253) &gt; 0), "x", "")</f>
        <v/>
      </c>
      <c r="Z161" s="11" t="str">
        <f>IF((COUNTA(CurriculumDetail!Z1247:Z1253) &gt; 0), "x", "")</f>
        <v/>
      </c>
      <c r="AA161" s="11" t="str">
        <f>IF((COUNTA(CurriculumDetail!AA1247:AA1253) &gt; 0), "x", "")</f>
        <v/>
      </c>
      <c r="AB161" s="11" t="str">
        <f>IF((COUNTA(CurriculumDetail!AB1247:AB1253) &gt; 0), "x", "")</f>
        <v/>
      </c>
      <c r="AC161" s="11" t="str">
        <f>IF((COUNTA(CurriculumDetail!AC1247:AC1253) &gt; 0), "x", "")</f>
        <v/>
      </c>
      <c r="AD161" s="11" t="str">
        <f>IF((COUNTA(CurriculumDetail!AD1247:AD1253) &gt; 0), "x", "")</f>
        <v/>
      </c>
      <c r="AE161" s="11" t="str">
        <f>IF((COUNTA(CurriculumDetail!AE1247:AE1253) &gt; 0), "x", "")</f>
        <v/>
      </c>
      <c r="AF161" s="11" t="str">
        <f>IF((COUNTA(CurriculumDetail!AF1247:AF1253) &gt; 0), "x", "")</f>
        <v/>
      </c>
      <c r="AG161" s="11" t="str">
        <f>IF((COUNTA(CurriculumDetail!AG1247:AG1253) &gt; 0), "x", "")</f>
        <v/>
      </c>
      <c r="AH161" s="11" t="str">
        <f>IF((COUNTA(CurriculumDetail!AH1247:AH1253) &gt; 0), "x", "")</f>
        <v/>
      </c>
      <c r="AI161" s="11" t="str">
        <f>IF((COUNTA(CurriculumDetail!AI1247:AI1253) &gt; 0), "x", "")</f>
        <v/>
      </c>
      <c r="AJ161" s="11" t="str">
        <f>IF((COUNTA(CurriculumDetail!AJ1247:AJ1253) &gt; 0), "x", "")</f>
        <v/>
      </c>
    </row>
    <row r="162" spans="1:36" x14ac:dyDescent="0.2">
      <c r="A162" t="s">
        <v>212</v>
      </c>
      <c r="B162" t="s">
        <v>226</v>
      </c>
      <c r="C162">
        <v>0</v>
      </c>
      <c r="D162">
        <v>1</v>
      </c>
      <c r="E162" t="b">
        <f>AND(OR(CurriculumDetail!F1256&gt;0,CurriculumDetail!C1256&lt;&gt;1),OR(CurriculumDetail!F1257&gt;0,CurriculumDetail!C1257&lt;&gt;1),OR(CurriculumDetail!F1258&gt;0,CurriculumDetail!C1258&lt;&gt;1),OR(CurriculumDetail!F1259&gt;0,CurriculumDetail!C1259&lt;&gt;1),OR(CurriculumDetail!F1260&gt;0,CurriculumDetail!C1260&lt;&gt;1),OR(CurriculumDetail!F1261&gt;0,CurriculumDetail!C1261&lt;&gt;1),OR(CurriculumDetail!F1262&gt;0,CurriculumDetail!C1262&lt;&gt;1))</f>
        <v>1</v>
      </c>
      <c r="F162" t="b">
        <f>AND(OR(CurriculumDetail!F1256&gt;0,CurriculumDetail!C1256&lt;&gt;2),OR(CurriculumDetail!F1257&gt;0,CurriculumDetail!C1257&lt;&gt;2),OR(CurriculumDetail!F1258&gt;0,CurriculumDetail!C1258&lt;&gt;2),OR(CurriculumDetail!F1259&gt;0,CurriculumDetail!C1259&lt;&gt;2),OR(CurriculumDetail!F1260&gt;0,CurriculumDetail!C1260&lt;&gt;2),OR(CurriculumDetail!F1261&gt;0,CurriculumDetail!C1261&lt;&gt;2),OR(CurriculumDetail!F1262&gt;0,CurriculumDetail!C1262&lt;&gt;2))</f>
        <v>0</v>
      </c>
      <c r="G162" t="str">
        <f>IF((COUNTA(CurriculumDetail!G1255:G1262) &gt; 0), "x", "")</f>
        <v/>
      </c>
      <c r="H162" s="11" t="str">
        <f>IF((COUNTA(CurriculumDetail!H1255:H1262) &gt; 0), "x", "")</f>
        <v/>
      </c>
      <c r="I162" s="11" t="str">
        <f>IF((COUNTA(CurriculumDetail!I1255:I1262) &gt; 0), "x", "")</f>
        <v/>
      </c>
      <c r="J162" s="11" t="str">
        <f>IF((COUNTA(CurriculumDetail!J1255:J1262) &gt; 0), "x", "")</f>
        <v/>
      </c>
      <c r="K162" s="11" t="str">
        <f>IF((COUNTA(CurriculumDetail!K1255:K1262) &gt; 0), "x", "")</f>
        <v/>
      </c>
      <c r="L162" s="11" t="str">
        <f>IF((COUNTA(CurriculumDetail!L1255:L1262) &gt; 0), "x", "")</f>
        <v/>
      </c>
      <c r="M162" s="11" t="str">
        <f>IF((COUNTA(CurriculumDetail!M1255:M1262) &gt; 0), "x", "")</f>
        <v/>
      </c>
      <c r="N162" s="11" t="str">
        <f>IF((COUNTA(CurriculumDetail!N1255:N1262) &gt; 0), "x", "")</f>
        <v/>
      </c>
      <c r="O162" s="11" t="str">
        <f>IF((COUNTA(CurriculumDetail!O1255:O1262) &gt; 0), "x", "")</f>
        <v/>
      </c>
      <c r="P162" s="11" t="str">
        <f>IF((COUNTA(CurriculumDetail!P1255:P1262) &gt; 0), "x", "")</f>
        <v/>
      </c>
      <c r="Q162" s="11" t="str">
        <f>IF((COUNTA(CurriculumDetail!Q1255:Q1262) &gt; 0), "x", "")</f>
        <v/>
      </c>
      <c r="R162" s="11" t="str">
        <f>IF((COUNTA(CurriculumDetail!R1255:R1262) &gt; 0), "x", "")</f>
        <v/>
      </c>
      <c r="S162" s="11" t="str">
        <f>IF((COUNTA(CurriculumDetail!S1255:S1262) &gt; 0), "x", "")</f>
        <v/>
      </c>
      <c r="T162" s="11" t="str">
        <f>IF((COUNTA(CurriculumDetail!T1255:T1262) &gt; 0), "x", "")</f>
        <v/>
      </c>
      <c r="U162" s="11" t="str">
        <f>IF((COUNTA(CurriculumDetail!U1255:U1262) &gt; 0), "x", "")</f>
        <v/>
      </c>
      <c r="V162" s="11" t="str">
        <f>IF((COUNTA(CurriculumDetail!V1255:V1262) &gt; 0), "x", "")</f>
        <v/>
      </c>
      <c r="W162" s="11" t="str">
        <f>IF((COUNTA(CurriculumDetail!W1255:W1262) &gt; 0), "x", "")</f>
        <v/>
      </c>
      <c r="X162" s="11" t="str">
        <f>IF((COUNTA(CurriculumDetail!X1255:X1262) &gt; 0), "x", "")</f>
        <v/>
      </c>
      <c r="Y162" s="11" t="str">
        <f>IF((COUNTA(CurriculumDetail!Y1255:Y1262) &gt; 0), "x", "")</f>
        <v/>
      </c>
      <c r="Z162" s="11" t="str">
        <f>IF((COUNTA(CurriculumDetail!Z1255:Z1262) &gt; 0), "x", "")</f>
        <v/>
      </c>
      <c r="AA162" s="11" t="str">
        <f>IF((COUNTA(CurriculumDetail!AA1255:AA1262) &gt; 0), "x", "")</f>
        <v/>
      </c>
      <c r="AB162" s="11" t="str">
        <f>IF((COUNTA(CurriculumDetail!AB1255:AB1262) &gt; 0), "x", "")</f>
        <v/>
      </c>
      <c r="AC162" s="11" t="str">
        <f>IF((COUNTA(CurriculumDetail!AC1255:AC1262) &gt; 0), "x", "")</f>
        <v/>
      </c>
      <c r="AD162" s="11" t="str">
        <f>IF((COUNTA(CurriculumDetail!AD1255:AD1262) &gt; 0), "x", "")</f>
        <v/>
      </c>
      <c r="AE162" s="11" t="str">
        <f>IF((COUNTA(CurriculumDetail!AE1255:AE1262) &gt; 0), "x", "")</f>
        <v/>
      </c>
      <c r="AF162" s="11" t="str">
        <f>IF((COUNTA(CurriculumDetail!AF1255:AF1262) &gt; 0), "x", "")</f>
        <v/>
      </c>
      <c r="AG162" s="11" t="str">
        <f>IF((COUNTA(CurriculumDetail!AG1255:AG1262) &gt; 0), "x", "")</f>
        <v/>
      </c>
      <c r="AH162" s="11" t="str">
        <f>IF((COUNTA(CurriculumDetail!AH1255:AH1262) &gt; 0), "x", "")</f>
        <v/>
      </c>
      <c r="AI162" s="11" t="str">
        <f>IF((COUNTA(CurriculumDetail!AI1255:AI1262) &gt; 0), "x", "")</f>
        <v/>
      </c>
      <c r="AJ162" s="11" t="str">
        <f>IF((COUNTA(CurriculumDetail!AJ1255:AJ1262) &gt; 0), "x", "")</f>
        <v/>
      </c>
    </row>
    <row r="163" spans="1:36" x14ac:dyDescent="0.2">
      <c r="A163" t="s">
        <v>212</v>
      </c>
      <c r="B163" t="s">
        <v>132</v>
      </c>
      <c r="C163">
        <v>0</v>
      </c>
      <c r="D163">
        <v>0</v>
      </c>
      <c r="E163" t="b">
        <f>AND(OR(CurriculumDetail!F1265&gt;0,CurriculumDetail!C1265&lt;&gt;1),OR(CurriculumDetail!F1266&gt;0,CurriculumDetail!C1266&lt;&gt;1),OR(CurriculumDetail!F1267&gt;0,CurriculumDetail!C1267&lt;&gt;1),OR(CurriculumDetail!F1268&gt;0,CurriculumDetail!C1268&lt;&gt;1),OR(CurriculumDetail!F1269&gt;0,CurriculumDetail!C1269&lt;&gt;1))</f>
        <v>1</v>
      </c>
      <c r="F163" t="b">
        <f>AND(OR(CurriculumDetail!F1265&gt;0,CurriculumDetail!C1265&lt;&gt;2),OR(CurriculumDetail!F1266&gt;0,CurriculumDetail!C1266&lt;&gt;2),OR(CurriculumDetail!F1267&gt;0,CurriculumDetail!C1267&lt;&gt;2),OR(CurriculumDetail!F1268&gt;0,CurriculumDetail!C1268&lt;&gt;2),OR(CurriculumDetail!F1269&gt;0,CurriculumDetail!C1269&lt;&gt;2))</f>
        <v>1</v>
      </c>
      <c r="G163" t="str">
        <f>IF((COUNTA(CurriculumDetail!G1264:G1269) &gt; 0), "x", "")</f>
        <v/>
      </c>
      <c r="H163" s="11" t="str">
        <f>IF((COUNTA(CurriculumDetail!H1264:H1269) &gt; 0), "x", "")</f>
        <v/>
      </c>
      <c r="I163" s="11" t="str">
        <f>IF((COUNTA(CurriculumDetail!I1264:I1269) &gt; 0), "x", "")</f>
        <v/>
      </c>
      <c r="J163" s="11" t="str">
        <f>IF((COUNTA(CurriculumDetail!J1264:J1269) &gt; 0), "x", "")</f>
        <v/>
      </c>
      <c r="K163" s="11" t="str">
        <f>IF((COUNTA(CurriculumDetail!K1264:K1269) &gt; 0), "x", "")</f>
        <v/>
      </c>
      <c r="L163" s="11" t="str">
        <f>IF((COUNTA(CurriculumDetail!L1264:L1269) &gt; 0), "x", "")</f>
        <v/>
      </c>
      <c r="M163" s="11" t="str">
        <f>IF((COUNTA(CurriculumDetail!M1264:M1269) &gt; 0), "x", "")</f>
        <v/>
      </c>
      <c r="N163" s="11" t="str">
        <f>IF((COUNTA(CurriculumDetail!N1264:N1269) &gt; 0), "x", "")</f>
        <v/>
      </c>
      <c r="O163" s="11" t="str">
        <f>IF((COUNTA(CurriculumDetail!O1264:O1269) &gt; 0), "x", "")</f>
        <v/>
      </c>
      <c r="P163" s="11" t="str">
        <f>IF((COUNTA(CurriculumDetail!P1264:P1269) &gt; 0), "x", "")</f>
        <v/>
      </c>
      <c r="Q163" s="11" t="str">
        <f>IF((COUNTA(CurriculumDetail!Q1264:Q1269) &gt; 0), "x", "")</f>
        <v/>
      </c>
      <c r="R163" s="11" t="str">
        <f>IF((COUNTA(CurriculumDetail!R1264:R1269) &gt; 0), "x", "")</f>
        <v/>
      </c>
      <c r="S163" s="11" t="str">
        <f>IF((COUNTA(CurriculumDetail!S1264:S1269) &gt; 0), "x", "")</f>
        <v/>
      </c>
      <c r="T163" s="11" t="str">
        <f>IF((COUNTA(CurriculumDetail!T1264:T1269) &gt; 0), "x", "")</f>
        <v/>
      </c>
      <c r="U163" s="11" t="str">
        <f>IF((COUNTA(CurriculumDetail!U1264:U1269) &gt; 0), "x", "")</f>
        <v/>
      </c>
      <c r="V163" s="11" t="str">
        <f>IF((COUNTA(CurriculumDetail!V1264:V1269) &gt; 0), "x", "")</f>
        <v/>
      </c>
      <c r="W163" s="11" t="str">
        <f>IF((COUNTA(CurriculumDetail!W1264:W1269) &gt; 0), "x", "")</f>
        <v/>
      </c>
      <c r="X163" s="11" t="str">
        <f>IF((COUNTA(CurriculumDetail!X1264:X1269) &gt; 0), "x", "")</f>
        <v/>
      </c>
      <c r="Y163" s="11" t="str">
        <f>IF((COUNTA(CurriculumDetail!Y1264:Y1269) &gt; 0), "x", "")</f>
        <v/>
      </c>
      <c r="Z163" s="11" t="str">
        <f>IF((COUNTA(CurriculumDetail!Z1264:Z1269) &gt; 0), "x", "")</f>
        <v/>
      </c>
      <c r="AA163" s="11" t="str">
        <f>IF((COUNTA(CurriculumDetail!AA1264:AA1269) &gt; 0), "x", "")</f>
        <v/>
      </c>
      <c r="AB163" s="11" t="str">
        <f>IF((COUNTA(CurriculumDetail!AB1264:AB1269) &gt; 0), "x", "")</f>
        <v/>
      </c>
      <c r="AC163" s="11" t="str">
        <f>IF((COUNTA(CurriculumDetail!AC1264:AC1269) &gt; 0), "x", "")</f>
        <v/>
      </c>
      <c r="AD163" s="11" t="str">
        <f>IF((COUNTA(CurriculumDetail!AD1264:AD1269) &gt; 0), "x", "")</f>
        <v/>
      </c>
      <c r="AE163" s="11" t="str">
        <f>IF((COUNTA(CurriculumDetail!AE1264:AE1269) &gt; 0), "x", "")</f>
        <v/>
      </c>
      <c r="AF163" s="11" t="str">
        <f>IF((COUNTA(CurriculumDetail!AF1264:AF1269) &gt; 0), "x", "")</f>
        <v/>
      </c>
      <c r="AG163" s="11" t="str">
        <f>IF((COUNTA(CurriculumDetail!AG1264:AG1269) &gt; 0), "x", "")</f>
        <v/>
      </c>
      <c r="AH163" s="11" t="str">
        <f>IF((COUNTA(CurriculumDetail!AH1264:AH1269) &gt; 0), "x", "")</f>
        <v/>
      </c>
      <c r="AI163" s="11" t="str">
        <f>IF((COUNTA(CurriculumDetail!AI1264:AI1269) &gt; 0), "x", "")</f>
        <v/>
      </c>
      <c r="AJ163" s="11" t="str">
        <f>IF((COUNTA(CurriculumDetail!AJ1264:AJ1269) &gt; 0), "x", "")</f>
        <v/>
      </c>
    </row>
    <row r="164" spans="1:36" x14ac:dyDescent="0.2">
      <c r="H164" s="11"/>
      <c r="I164" s="11"/>
      <c r="J164" s="11"/>
      <c r="K164" s="11"/>
      <c r="L164" s="11"/>
      <c r="M164" s="11"/>
      <c r="N164" s="11"/>
      <c r="O164" s="11"/>
      <c r="P164" s="11"/>
      <c r="Q164" s="11"/>
      <c r="R164" s="11"/>
      <c r="S164" s="11"/>
      <c r="T164" s="11"/>
      <c r="U164" s="11"/>
      <c r="V164" s="11"/>
      <c r="W164" s="11"/>
      <c r="X164" s="11"/>
      <c r="Y164" s="11"/>
      <c r="Z164" s="11"/>
      <c r="AA164" s="11"/>
      <c r="AB164" s="11"/>
      <c r="AC164" s="11"/>
      <c r="AD164" s="11"/>
      <c r="AE164" s="11"/>
      <c r="AF164" s="11"/>
      <c r="AG164" s="11"/>
      <c r="AH164" s="11"/>
      <c r="AI164" s="11"/>
      <c r="AJ164" s="11"/>
    </row>
    <row r="165" spans="1:36" x14ac:dyDescent="0.2">
      <c r="A165" t="s">
        <v>211</v>
      </c>
      <c r="B165" t="s">
        <v>26</v>
      </c>
      <c r="C165">
        <v>3</v>
      </c>
      <c r="D165">
        <v>0</v>
      </c>
      <c r="E165" t="b">
        <f>AND(OR(CurriculumDetail!F1272&gt;0,CurriculumDetail!C1272&lt;&gt;1),OR(CurriculumDetail!F1273&gt;0,CurriculumDetail!C1273&lt;&gt;1),OR(CurriculumDetail!F1274&gt;0,CurriculumDetail!C1274&lt;&gt;1),OR(CurriculumDetail!F1275&gt;0,CurriculumDetail!C1275&lt;&gt;1),OR(CurriculumDetail!F1276&gt;0,CurriculumDetail!C1276&lt;&gt;1),OR(CurriculumDetail!F1277&gt;0,CurriculumDetail!C1277&lt;&gt;1),OR(CurriculumDetail!F1278&gt;0,CurriculumDetail!C1278&lt;&gt;1),OR(CurriculumDetail!F1279&gt;0,CurriculumDetail!C1279&lt;&gt;1))</f>
        <v>0</v>
      </c>
      <c r="F165" t="b">
        <f>AND(OR(CurriculumDetail!F1272&gt;0,CurriculumDetail!C1272&lt;&gt;2),OR(CurriculumDetail!F1273&gt;0,CurriculumDetail!C1273&lt;&gt;2),OR(CurriculumDetail!F1274&gt;0,CurriculumDetail!C1274&lt;&gt;2),OR(CurriculumDetail!F1275&gt;0,CurriculumDetail!C1275&lt;&gt;2),OR(CurriculumDetail!F1276&gt;0,CurriculumDetail!C1276&lt;&gt;2),OR(CurriculumDetail!F1277&gt;0,CurriculumDetail!C1277&lt;&gt;2),OR(CurriculumDetail!F1278&gt;0,CurriculumDetail!C1278&lt;&gt;2),OR(CurriculumDetail!F1279&gt;0,CurriculumDetail!C1279&lt;&gt;2))</f>
        <v>1</v>
      </c>
      <c r="G165" t="str">
        <f>IF((COUNTA(CurriculumDetail!G1271:G1279) &gt; 0), "x", "")</f>
        <v/>
      </c>
      <c r="H165" s="11" t="str">
        <f>IF((COUNTA(CurriculumDetail!H1271:H1279) &gt; 0), "x", "")</f>
        <v/>
      </c>
      <c r="I165" s="11" t="str">
        <f>IF((COUNTA(CurriculumDetail!I1271:I1279) &gt; 0), "x", "")</f>
        <v/>
      </c>
      <c r="J165" s="11" t="str">
        <f>IF((COUNTA(CurriculumDetail!J1271:J1279) &gt; 0), "x", "")</f>
        <v/>
      </c>
      <c r="K165" s="11" t="str">
        <f>IF((COUNTA(CurriculumDetail!K1271:K1279) &gt; 0), "x", "")</f>
        <v/>
      </c>
      <c r="L165" s="11" t="str">
        <f>IF((COUNTA(CurriculumDetail!L1271:L1279) &gt; 0), "x", "")</f>
        <v/>
      </c>
      <c r="M165" s="11" t="str">
        <f>IF((COUNTA(CurriculumDetail!M1271:M1279) &gt; 0), "x", "")</f>
        <v/>
      </c>
      <c r="N165" s="11" t="str">
        <f>IF((COUNTA(CurriculumDetail!N1271:N1279) &gt; 0), "x", "")</f>
        <v/>
      </c>
      <c r="O165" s="11" t="str">
        <f>IF((COUNTA(CurriculumDetail!O1271:O1279) &gt; 0), "x", "")</f>
        <v/>
      </c>
      <c r="P165" s="11" t="str">
        <f>IF((COUNTA(CurriculumDetail!P1271:P1279) &gt; 0), "x", "")</f>
        <v/>
      </c>
      <c r="Q165" s="11" t="str">
        <f>IF((COUNTA(CurriculumDetail!Q1271:Q1279) &gt; 0), "x", "")</f>
        <v/>
      </c>
      <c r="R165" s="11" t="str">
        <f>IF((COUNTA(CurriculumDetail!R1271:R1279) &gt; 0), "x", "")</f>
        <v/>
      </c>
      <c r="S165" s="11" t="str">
        <f>IF((COUNTA(CurriculumDetail!S1271:S1279) &gt; 0), "x", "")</f>
        <v/>
      </c>
      <c r="T165" s="11" t="str">
        <f>IF((COUNTA(CurriculumDetail!T1271:T1279) &gt; 0), "x", "")</f>
        <v/>
      </c>
      <c r="U165" s="11" t="str">
        <f>IF((COUNTA(CurriculumDetail!U1271:U1279) &gt; 0), "x", "")</f>
        <v/>
      </c>
      <c r="V165" s="11" t="str">
        <f>IF((COUNTA(CurriculumDetail!V1271:V1279) &gt; 0), "x", "")</f>
        <v/>
      </c>
      <c r="W165" s="11" t="str">
        <f>IF((COUNTA(CurriculumDetail!W1271:W1279) &gt; 0), "x", "")</f>
        <v/>
      </c>
      <c r="X165" s="11" t="str">
        <f>IF((COUNTA(CurriculumDetail!X1271:X1279) &gt; 0), "x", "")</f>
        <v/>
      </c>
      <c r="Y165" s="11" t="str">
        <f>IF((COUNTA(CurriculumDetail!Y1271:Y1279) &gt; 0), "x", "")</f>
        <v/>
      </c>
      <c r="Z165" s="11" t="str">
        <f>IF((COUNTA(CurriculumDetail!Z1271:Z1279) &gt; 0), "x", "")</f>
        <v/>
      </c>
      <c r="AA165" s="11" t="str">
        <f>IF((COUNTA(CurriculumDetail!AA1271:AA1279) &gt; 0), "x", "")</f>
        <v/>
      </c>
      <c r="AB165" s="11" t="str">
        <f>IF((COUNTA(CurriculumDetail!AB1271:AB1279) &gt; 0), "x", "")</f>
        <v/>
      </c>
      <c r="AC165" s="11" t="str">
        <f>IF((COUNTA(CurriculumDetail!AC1271:AC1279) &gt; 0), "x", "")</f>
        <v/>
      </c>
      <c r="AD165" s="11" t="str">
        <f>IF((COUNTA(CurriculumDetail!AD1271:AD1279) &gt; 0), "x", "")</f>
        <v/>
      </c>
      <c r="AE165" s="11" t="str">
        <f>IF((COUNTA(CurriculumDetail!AE1271:AE1279) &gt; 0), "x", "")</f>
        <v/>
      </c>
      <c r="AF165" s="11" t="str">
        <f>IF((COUNTA(CurriculumDetail!AF1271:AF1279) &gt; 0), "x", "")</f>
        <v/>
      </c>
      <c r="AG165" s="11" t="str">
        <f>IF((COUNTA(CurriculumDetail!AG1271:AG1279) &gt; 0), "x", "")</f>
        <v/>
      </c>
      <c r="AH165" s="11" t="str">
        <f>IF((COUNTA(CurriculumDetail!AH1271:AH1279) &gt; 0), "x", "")</f>
        <v/>
      </c>
      <c r="AI165" s="11" t="str">
        <f>IF((COUNTA(CurriculumDetail!AI1271:AI1279) &gt; 0), "x", "")</f>
        <v/>
      </c>
      <c r="AJ165" s="11" t="str">
        <f>IF((COUNTA(CurriculumDetail!AJ1271:AJ1279) &gt; 0), "x", "")</f>
        <v/>
      </c>
    </row>
    <row r="166" spans="1:36" x14ac:dyDescent="0.2">
      <c r="A166" t="s">
        <v>211</v>
      </c>
      <c r="B166" t="s">
        <v>7</v>
      </c>
      <c r="C166">
        <v>3</v>
      </c>
      <c r="D166">
        <v>0</v>
      </c>
      <c r="E166" t="b">
        <f>AND(OR(CurriculumDetail!F1282&gt;0,CurriculumDetail!C1282&lt;&gt;1),OR(CurriculumDetail!F1283&gt;0,CurriculumDetail!C1283&lt;&gt;1),OR(CurriculumDetail!F1284&gt;0,CurriculumDetail!C1284&lt;&gt;1),OR(CurriculumDetail!F1285&gt;0,CurriculumDetail!C1285&lt;&gt;1),OR(CurriculumDetail!F1286&gt;0,CurriculumDetail!C1286&lt;&gt;1))</f>
        <v>0</v>
      </c>
      <c r="F166" t="b">
        <f>AND(OR(CurriculumDetail!F1282&gt;0,CurriculumDetail!C1282&lt;&gt;2),OR(CurriculumDetail!F1283&gt;0,CurriculumDetail!C1283&lt;&gt;2),OR(CurriculumDetail!F1284&gt;0,CurriculumDetail!C1284&lt;&gt;2),OR(CurriculumDetail!F1285&gt;0,CurriculumDetail!C1285&lt;&gt;2),OR(CurriculumDetail!F1286&gt;0,CurriculumDetail!C1286&lt;&gt;2))</f>
        <v>1</v>
      </c>
      <c r="G166" t="str">
        <f>IF((COUNTA(CurriculumDetail!G1281:G1286) &gt; 0), "x", "")</f>
        <v/>
      </c>
      <c r="H166" s="11" t="str">
        <f>IF((COUNTA(CurriculumDetail!H1281:H1286) &gt; 0), "x", "")</f>
        <v/>
      </c>
      <c r="I166" s="11" t="str">
        <f>IF((COUNTA(CurriculumDetail!I1281:I1286) &gt; 0), "x", "")</f>
        <v/>
      </c>
      <c r="J166" s="11" t="str">
        <f>IF((COUNTA(CurriculumDetail!J1281:J1286) &gt; 0), "x", "")</f>
        <v/>
      </c>
      <c r="K166" s="11" t="str">
        <f>IF((COUNTA(CurriculumDetail!K1281:K1286) &gt; 0), "x", "")</f>
        <v/>
      </c>
      <c r="L166" s="11" t="str">
        <f>IF((COUNTA(CurriculumDetail!L1281:L1286) &gt; 0), "x", "")</f>
        <v/>
      </c>
      <c r="M166" s="11" t="str">
        <f>IF((COUNTA(CurriculumDetail!M1281:M1286) &gt; 0), "x", "")</f>
        <v/>
      </c>
      <c r="N166" s="11" t="str">
        <f>IF((COUNTA(CurriculumDetail!N1281:N1286) &gt; 0), "x", "")</f>
        <v/>
      </c>
      <c r="O166" s="11" t="str">
        <f>IF((COUNTA(CurriculumDetail!O1281:O1286) &gt; 0), "x", "")</f>
        <v/>
      </c>
      <c r="P166" s="11" t="str">
        <f>IF((COUNTA(CurriculumDetail!P1281:P1286) &gt; 0), "x", "")</f>
        <v/>
      </c>
      <c r="Q166" s="11" t="str">
        <f>IF((COUNTA(CurriculumDetail!Q1281:Q1286) &gt; 0), "x", "")</f>
        <v/>
      </c>
      <c r="R166" s="11" t="str">
        <f>IF((COUNTA(CurriculumDetail!R1281:R1286) &gt; 0), "x", "")</f>
        <v/>
      </c>
      <c r="S166" s="11" t="str">
        <f>IF((COUNTA(CurriculumDetail!S1281:S1286) &gt; 0), "x", "")</f>
        <v/>
      </c>
      <c r="T166" s="11" t="str">
        <f>IF((COUNTA(CurriculumDetail!T1281:T1286) &gt; 0), "x", "")</f>
        <v/>
      </c>
      <c r="U166" s="11" t="str">
        <f>IF((COUNTA(CurriculumDetail!U1281:U1286) &gt; 0), "x", "")</f>
        <v/>
      </c>
      <c r="V166" s="11" t="str">
        <f>IF((COUNTA(CurriculumDetail!V1281:V1286) &gt; 0), "x", "")</f>
        <v/>
      </c>
      <c r="W166" s="11" t="str">
        <f>IF((COUNTA(CurriculumDetail!W1281:W1286) &gt; 0), "x", "")</f>
        <v/>
      </c>
      <c r="X166" s="11" t="str">
        <f>IF((COUNTA(CurriculumDetail!X1281:X1286) &gt; 0), "x", "")</f>
        <v/>
      </c>
      <c r="Y166" s="11" t="str">
        <f>IF((COUNTA(CurriculumDetail!Y1281:Y1286) &gt; 0), "x", "")</f>
        <v/>
      </c>
      <c r="Z166" s="11" t="str">
        <f>IF((COUNTA(CurriculumDetail!Z1281:Z1286) &gt; 0), "x", "")</f>
        <v/>
      </c>
      <c r="AA166" s="11" t="str">
        <f>IF((COUNTA(CurriculumDetail!AA1281:AA1286) &gt; 0), "x", "")</f>
        <v/>
      </c>
      <c r="AB166" s="11" t="str">
        <f>IF((COUNTA(CurriculumDetail!AB1281:AB1286) &gt; 0), "x", "")</f>
        <v/>
      </c>
      <c r="AC166" s="11" t="str">
        <f>IF((COUNTA(CurriculumDetail!AC1281:AC1286) &gt; 0), "x", "")</f>
        <v/>
      </c>
      <c r="AD166" s="11" t="str">
        <f>IF((COUNTA(CurriculumDetail!AD1281:AD1286) &gt; 0), "x", "")</f>
        <v/>
      </c>
      <c r="AE166" s="11" t="str">
        <f>IF((COUNTA(CurriculumDetail!AE1281:AE1286) &gt; 0), "x", "")</f>
        <v/>
      </c>
      <c r="AF166" s="11" t="str">
        <f>IF((COUNTA(CurriculumDetail!AF1281:AF1286) &gt; 0), "x", "")</f>
        <v/>
      </c>
      <c r="AG166" s="11" t="str">
        <f>IF((COUNTA(CurriculumDetail!AG1281:AG1286) &gt; 0), "x", "")</f>
        <v/>
      </c>
      <c r="AH166" s="11" t="str">
        <f>IF((COUNTA(CurriculumDetail!AH1281:AH1286) &gt; 0), "x", "")</f>
        <v/>
      </c>
      <c r="AI166" s="11" t="str">
        <f>IF((COUNTA(CurriculumDetail!AI1281:AI1286) &gt; 0), "x", "")</f>
        <v/>
      </c>
      <c r="AJ166" s="11" t="str">
        <f>IF((COUNTA(CurriculumDetail!AJ1281:AJ1286) &gt; 0), "x", "")</f>
        <v/>
      </c>
    </row>
    <row r="167" spans="1:36" x14ac:dyDescent="0.2">
      <c r="A167" t="s">
        <v>211</v>
      </c>
      <c r="B167" t="s">
        <v>1238</v>
      </c>
      <c r="C167">
        <v>6</v>
      </c>
      <c r="D167">
        <v>0</v>
      </c>
      <c r="E167" t="b">
        <f>AND(OR(CurriculumDetail!F1289&gt;0,CurriculumDetail!C1289&lt;&gt;1),OR(CurriculumDetail!F1290&gt;0,CurriculumDetail!C1290&lt;&gt;1),OR(CurriculumDetail!F1291&gt;0,CurriculumDetail!C1291&lt;&gt;1),OR(CurriculumDetail!F1292&gt;0,CurriculumDetail!C1292&lt;&gt;1),OR(CurriculumDetail!F1293&gt;0,CurriculumDetail!C1293&lt;&gt;1),OR(CurriculumDetail!F1294&gt;0,CurriculumDetail!C1294&lt;&gt;1))</f>
        <v>0</v>
      </c>
      <c r="F167" t="b">
        <f>AND(OR(CurriculumDetail!F1289&gt;0,CurriculumDetail!C1289&lt;&gt;2),OR(CurriculumDetail!F1290&gt;0,CurriculumDetail!C1290&lt;&gt;2),OR(CurriculumDetail!F1291&gt;0,CurriculumDetail!C1291&lt;&gt;2),OR(CurriculumDetail!F1292&gt;0,CurriculumDetail!C1292&lt;&gt;2),OR(CurriculumDetail!F1293&gt;0,CurriculumDetail!C1293&lt;&gt;2),OR(CurriculumDetail!F1294&gt;0,CurriculumDetail!C1294&lt;&gt;2))</f>
        <v>1</v>
      </c>
      <c r="G167" t="str">
        <f>IF((COUNTA(CurriculumDetail!G1288:G1294) &gt; 0), "x", "")</f>
        <v/>
      </c>
      <c r="H167" s="11" t="str">
        <f>IF((COUNTA(CurriculumDetail!H1288:H1294) &gt; 0), "x", "")</f>
        <v/>
      </c>
      <c r="I167" s="11" t="str">
        <f>IF((COUNTA(CurriculumDetail!I1288:I1294) &gt; 0), "x", "")</f>
        <v/>
      </c>
      <c r="J167" s="11" t="str">
        <f>IF((COUNTA(CurriculumDetail!J1288:J1294) &gt; 0), "x", "")</f>
        <v/>
      </c>
      <c r="K167" s="11" t="str">
        <f>IF((COUNTA(CurriculumDetail!K1288:K1294) &gt; 0), "x", "")</f>
        <v/>
      </c>
      <c r="L167" s="11" t="str">
        <f>IF((COUNTA(CurriculumDetail!L1288:L1294) &gt; 0), "x", "")</f>
        <v/>
      </c>
      <c r="M167" s="11" t="str">
        <f>IF((COUNTA(CurriculumDetail!M1288:M1294) &gt; 0), "x", "")</f>
        <v/>
      </c>
      <c r="N167" s="11" t="str">
        <f>IF((COUNTA(CurriculumDetail!N1288:N1294) &gt; 0), "x", "")</f>
        <v/>
      </c>
      <c r="O167" s="11" t="str">
        <f>IF((COUNTA(CurriculumDetail!O1288:O1294) &gt; 0), "x", "")</f>
        <v/>
      </c>
      <c r="P167" s="11" t="str">
        <f>IF((COUNTA(CurriculumDetail!P1288:P1294) &gt; 0), "x", "")</f>
        <v/>
      </c>
      <c r="Q167" s="11" t="str">
        <f>IF((COUNTA(CurriculumDetail!Q1288:Q1294) &gt; 0), "x", "")</f>
        <v/>
      </c>
      <c r="R167" s="11" t="str">
        <f>IF((COUNTA(CurriculumDetail!R1288:R1294) &gt; 0), "x", "")</f>
        <v/>
      </c>
      <c r="S167" s="11" t="str">
        <f>IF((COUNTA(CurriculumDetail!S1288:S1294) &gt; 0), "x", "")</f>
        <v/>
      </c>
      <c r="T167" s="11" t="str">
        <f>IF((COUNTA(CurriculumDetail!T1288:T1294) &gt; 0), "x", "")</f>
        <v/>
      </c>
      <c r="U167" s="11" t="str">
        <f>IF((COUNTA(CurriculumDetail!U1288:U1294) &gt; 0), "x", "")</f>
        <v/>
      </c>
      <c r="V167" s="11" t="str">
        <f>IF((COUNTA(CurriculumDetail!V1288:V1294) &gt; 0), "x", "")</f>
        <v/>
      </c>
      <c r="W167" s="11" t="str">
        <f>IF((COUNTA(CurriculumDetail!W1288:W1294) &gt; 0), "x", "")</f>
        <v/>
      </c>
      <c r="X167" s="11" t="str">
        <f>IF((COUNTA(CurriculumDetail!X1288:X1294) &gt; 0), "x", "")</f>
        <v/>
      </c>
      <c r="Y167" s="11" t="str">
        <f>IF((COUNTA(CurriculumDetail!Y1288:Y1294) &gt; 0), "x", "")</f>
        <v/>
      </c>
      <c r="Z167" s="11" t="str">
        <f>IF((COUNTA(CurriculumDetail!Z1288:Z1294) &gt; 0), "x", "")</f>
        <v/>
      </c>
      <c r="AA167" s="11" t="str">
        <f>IF((COUNTA(CurriculumDetail!AA1288:AA1294) &gt; 0), "x", "")</f>
        <v/>
      </c>
      <c r="AB167" s="11" t="str">
        <f>IF((COUNTA(CurriculumDetail!AB1288:AB1294) &gt; 0), "x", "")</f>
        <v/>
      </c>
      <c r="AC167" s="11" t="str">
        <f>IF((COUNTA(CurriculumDetail!AC1288:AC1294) &gt; 0), "x", "")</f>
        <v/>
      </c>
      <c r="AD167" s="11" t="str">
        <f>IF((COUNTA(CurriculumDetail!AD1288:AD1294) &gt; 0), "x", "")</f>
        <v/>
      </c>
      <c r="AE167" s="11" t="str">
        <f>IF((COUNTA(CurriculumDetail!AE1288:AE1294) &gt; 0), "x", "")</f>
        <v/>
      </c>
      <c r="AF167" s="11" t="str">
        <f>IF((COUNTA(CurriculumDetail!AF1288:AF1294) &gt; 0), "x", "")</f>
        <v/>
      </c>
      <c r="AG167" s="11" t="str">
        <f>IF((COUNTA(CurriculumDetail!AG1288:AG1294) &gt; 0), "x", "")</f>
        <v/>
      </c>
      <c r="AH167" s="11" t="str">
        <f>IF((COUNTA(CurriculumDetail!AH1288:AH1294) &gt; 0), "x", "")</f>
        <v/>
      </c>
      <c r="AI167" s="11" t="str">
        <f>IF((COUNTA(CurriculumDetail!AI1288:AI1294) &gt; 0), "x", "")</f>
        <v/>
      </c>
      <c r="AJ167" s="11" t="str">
        <f>IF((COUNTA(CurriculumDetail!AJ1288:AJ1294) &gt; 0), "x", "")</f>
        <v/>
      </c>
    </row>
    <row r="168" spans="1:36" x14ac:dyDescent="0.2">
      <c r="A168" t="s">
        <v>211</v>
      </c>
      <c r="B168" t="s">
        <v>357</v>
      </c>
      <c r="C168">
        <v>1</v>
      </c>
      <c r="D168">
        <v>0</v>
      </c>
      <c r="E168" t="b">
        <f>AND(OR(CurriculumDetail!F1297&gt;0,CurriculumDetail!C1297&lt;&gt;1),OR(CurriculumDetail!F1298&gt;0,CurriculumDetail!C1298&lt;&gt;1),OR(CurriculumDetail!F1299&gt;0,CurriculumDetail!C1299&lt;&gt;1),OR(CurriculumDetail!F1300&gt;0,CurriculumDetail!C1300&lt;&gt;1),OR(CurriculumDetail!F1301&gt;0,CurriculumDetail!C1301&lt;&gt;1),OR(CurriculumDetail!F1302&gt;0,CurriculumDetail!C1302&lt;&gt;1))</f>
        <v>0</v>
      </c>
      <c r="F168" t="b">
        <f>AND(OR(CurriculumDetail!F1297&gt;0,CurriculumDetail!C1297&lt;&gt;2),OR(CurriculumDetail!F1298&gt;0,CurriculumDetail!C1298&lt;&gt;2),OR(CurriculumDetail!F1299&gt;0,CurriculumDetail!C1299&lt;&gt;2),OR(CurriculumDetail!F1300&gt;0,CurriculumDetail!C1300&lt;&gt;2),OR(CurriculumDetail!F1301&gt;0,CurriculumDetail!C1301&lt;&gt;2),OR(CurriculumDetail!F1302&gt;0,CurriculumDetail!C1302&lt;&gt;2))</f>
        <v>1</v>
      </c>
      <c r="G168" t="str">
        <f>IF((COUNTA(CurriculumDetail!G1296:G1302) &gt; 0), "x", "")</f>
        <v/>
      </c>
      <c r="H168" s="11" t="str">
        <f>IF((COUNTA(CurriculumDetail!H1296:H1302) &gt; 0), "x", "")</f>
        <v/>
      </c>
      <c r="I168" s="11" t="str">
        <f>IF((COUNTA(CurriculumDetail!I1296:I1302) &gt; 0), "x", "")</f>
        <v/>
      </c>
      <c r="J168" s="11" t="str">
        <f>IF((COUNTA(CurriculumDetail!J1296:J1302) &gt; 0), "x", "")</f>
        <v/>
      </c>
      <c r="K168" s="11" t="str">
        <f>IF((COUNTA(CurriculumDetail!K1296:K1302) &gt; 0), "x", "")</f>
        <v/>
      </c>
      <c r="L168" s="11" t="str">
        <f>IF((COUNTA(CurriculumDetail!L1296:L1302) &gt; 0), "x", "")</f>
        <v/>
      </c>
      <c r="M168" s="11" t="str">
        <f>IF((COUNTA(CurriculumDetail!M1296:M1302) &gt; 0), "x", "")</f>
        <v/>
      </c>
      <c r="N168" s="11" t="str">
        <f>IF((COUNTA(CurriculumDetail!N1296:N1302) &gt; 0), "x", "")</f>
        <v/>
      </c>
      <c r="O168" s="11" t="str">
        <f>IF((COUNTA(CurriculumDetail!O1296:O1302) &gt; 0), "x", "")</f>
        <v/>
      </c>
      <c r="P168" s="11" t="str">
        <f>IF((COUNTA(CurriculumDetail!P1296:P1302) &gt; 0), "x", "")</f>
        <v/>
      </c>
      <c r="Q168" s="11" t="str">
        <f>IF((COUNTA(CurriculumDetail!Q1296:Q1302) &gt; 0), "x", "")</f>
        <v/>
      </c>
      <c r="R168" s="11" t="str">
        <f>IF((COUNTA(CurriculumDetail!R1296:R1302) &gt; 0), "x", "")</f>
        <v/>
      </c>
      <c r="S168" s="11" t="str">
        <f>IF((COUNTA(CurriculumDetail!S1296:S1302) &gt; 0), "x", "")</f>
        <v/>
      </c>
      <c r="T168" s="11" t="str">
        <f>IF((COUNTA(CurriculumDetail!T1296:T1302) &gt; 0), "x", "")</f>
        <v/>
      </c>
      <c r="U168" s="11" t="str">
        <f>IF((COUNTA(CurriculumDetail!U1296:U1302) &gt; 0), "x", "")</f>
        <v/>
      </c>
      <c r="V168" s="11" t="str">
        <f>IF((COUNTA(CurriculumDetail!V1296:V1302) &gt; 0), "x", "")</f>
        <v/>
      </c>
      <c r="W168" s="11" t="str">
        <f>IF((COUNTA(CurriculumDetail!W1296:W1302) &gt; 0), "x", "")</f>
        <v/>
      </c>
      <c r="X168" s="11" t="str">
        <f>IF((COUNTA(CurriculumDetail!X1296:X1302) &gt; 0), "x", "")</f>
        <v/>
      </c>
      <c r="Y168" s="11" t="str">
        <f>IF((COUNTA(CurriculumDetail!Y1296:Y1302) &gt; 0), "x", "")</f>
        <v/>
      </c>
      <c r="Z168" s="11" t="str">
        <f>IF((COUNTA(CurriculumDetail!Z1296:Z1302) &gt; 0), "x", "")</f>
        <v/>
      </c>
      <c r="AA168" s="11" t="str">
        <f>IF((COUNTA(CurriculumDetail!AA1296:AA1302) &gt; 0), "x", "")</f>
        <v/>
      </c>
      <c r="AB168" s="11" t="str">
        <f>IF((COUNTA(CurriculumDetail!AB1296:AB1302) &gt; 0), "x", "")</f>
        <v/>
      </c>
      <c r="AC168" s="11" t="str">
        <f>IF((COUNTA(CurriculumDetail!AC1296:AC1302) &gt; 0), "x", "")</f>
        <v/>
      </c>
      <c r="AD168" s="11" t="str">
        <f>IF((COUNTA(CurriculumDetail!AD1296:AD1302) &gt; 0), "x", "")</f>
        <v/>
      </c>
      <c r="AE168" s="11" t="str">
        <f>IF((COUNTA(CurriculumDetail!AE1296:AE1302) &gt; 0), "x", "")</f>
        <v/>
      </c>
      <c r="AF168" s="11" t="str">
        <f>IF((COUNTA(CurriculumDetail!AF1296:AF1302) &gt; 0), "x", "")</f>
        <v/>
      </c>
      <c r="AG168" s="11" t="str">
        <f>IF((COUNTA(CurriculumDetail!AG1296:AG1302) &gt; 0), "x", "")</f>
        <v/>
      </c>
      <c r="AH168" s="11" t="str">
        <f>IF((COUNTA(CurriculumDetail!AH1296:AH1302) &gt; 0), "x", "")</f>
        <v/>
      </c>
      <c r="AI168" s="11" t="str">
        <f>IF((COUNTA(CurriculumDetail!AI1296:AI1302) &gt; 0), "x", "")</f>
        <v/>
      </c>
      <c r="AJ168" s="11" t="str">
        <f>IF((COUNTA(CurriculumDetail!AJ1296:AJ1302) &gt; 0), "x", "")</f>
        <v/>
      </c>
    </row>
    <row r="169" spans="1:36" x14ac:dyDescent="0.2">
      <c r="A169" t="s">
        <v>211</v>
      </c>
      <c r="B169" t="s">
        <v>361</v>
      </c>
      <c r="C169">
        <v>3</v>
      </c>
      <c r="D169">
        <v>0</v>
      </c>
      <c r="E169" t="b">
        <f>AND(OR(CurriculumDetail!F1305&gt;0,CurriculumDetail!C1305&lt;&gt;1),OR(CurriculumDetail!F1306&gt;0,CurriculumDetail!C1306&lt;&gt;1),OR(CurriculumDetail!F1307&gt;0,CurriculumDetail!C1307&lt;&gt;1),OR(CurriculumDetail!F1308&gt;0,CurriculumDetail!C1308&lt;&gt;1))</f>
        <v>0</v>
      </c>
      <c r="F169" t="b">
        <f>AND(OR(CurriculumDetail!F1305&gt;0,CurriculumDetail!C1305&lt;&gt;2),OR(CurriculumDetail!F1306&gt;0,CurriculumDetail!C1306&lt;&gt;2),OR(CurriculumDetail!F1307&gt;0,CurriculumDetail!C1307&lt;&gt;2),OR(CurriculumDetail!F1308&gt;0,CurriculumDetail!C1308&lt;&gt;2))</f>
        <v>1</v>
      </c>
      <c r="G169" t="str">
        <f>IF((COUNTA(CurriculumDetail!G1304:G1308) &gt; 0), "x", "")</f>
        <v/>
      </c>
      <c r="H169" s="11" t="str">
        <f>IF((COUNTA(CurriculumDetail!H1304:H1308) &gt; 0), "x", "")</f>
        <v/>
      </c>
      <c r="I169" s="11" t="str">
        <f>IF((COUNTA(CurriculumDetail!I1304:I1308) &gt; 0), "x", "")</f>
        <v/>
      </c>
      <c r="J169" s="11" t="str">
        <f>IF((COUNTA(CurriculumDetail!J1304:J1308) &gt; 0), "x", "")</f>
        <v/>
      </c>
      <c r="K169" s="11" t="str">
        <f>IF((COUNTA(CurriculumDetail!K1304:K1308) &gt; 0), "x", "")</f>
        <v/>
      </c>
      <c r="L169" s="11" t="str">
        <f>IF((COUNTA(CurriculumDetail!L1304:L1308) &gt; 0), "x", "")</f>
        <v/>
      </c>
      <c r="M169" s="11" t="str">
        <f>IF((COUNTA(CurriculumDetail!M1304:M1308) &gt; 0), "x", "")</f>
        <v/>
      </c>
      <c r="N169" s="11" t="str">
        <f>IF((COUNTA(CurriculumDetail!N1304:N1308) &gt; 0), "x", "")</f>
        <v/>
      </c>
      <c r="O169" s="11" t="str">
        <f>IF((COUNTA(CurriculumDetail!O1304:O1308) &gt; 0), "x", "")</f>
        <v/>
      </c>
      <c r="P169" s="11" t="str">
        <f>IF((COUNTA(CurriculumDetail!P1304:P1308) &gt; 0), "x", "")</f>
        <v/>
      </c>
      <c r="Q169" s="11" t="str">
        <f>IF((COUNTA(CurriculumDetail!Q1304:Q1308) &gt; 0), "x", "")</f>
        <v/>
      </c>
      <c r="R169" s="11" t="str">
        <f>IF((COUNTA(CurriculumDetail!R1304:R1308) &gt; 0), "x", "")</f>
        <v/>
      </c>
      <c r="S169" s="11" t="str">
        <f>IF((COUNTA(CurriculumDetail!S1304:S1308) &gt; 0), "x", "")</f>
        <v/>
      </c>
      <c r="T169" s="11" t="str">
        <f>IF((COUNTA(CurriculumDetail!T1304:T1308) &gt; 0), "x", "")</f>
        <v/>
      </c>
      <c r="U169" s="11" t="str">
        <f>IF((COUNTA(CurriculumDetail!U1304:U1308) &gt; 0), "x", "")</f>
        <v/>
      </c>
      <c r="V169" s="11" t="str">
        <f>IF((COUNTA(CurriculumDetail!V1304:V1308) &gt; 0), "x", "")</f>
        <v/>
      </c>
      <c r="W169" s="11" t="str">
        <f>IF((COUNTA(CurriculumDetail!W1304:W1308) &gt; 0), "x", "")</f>
        <v/>
      </c>
      <c r="X169" s="11" t="str">
        <f>IF((COUNTA(CurriculumDetail!X1304:X1308) &gt; 0), "x", "")</f>
        <v/>
      </c>
      <c r="Y169" s="11" t="str">
        <f>IF((COUNTA(CurriculumDetail!Y1304:Y1308) &gt; 0), "x", "")</f>
        <v/>
      </c>
      <c r="Z169" s="11" t="str">
        <f>IF((COUNTA(CurriculumDetail!Z1304:Z1308) &gt; 0), "x", "")</f>
        <v/>
      </c>
      <c r="AA169" s="11" t="str">
        <f>IF((COUNTA(CurriculumDetail!AA1304:AA1308) &gt; 0), "x", "")</f>
        <v/>
      </c>
      <c r="AB169" s="11" t="str">
        <f>IF((COUNTA(CurriculumDetail!AB1304:AB1308) &gt; 0), "x", "")</f>
        <v/>
      </c>
      <c r="AC169" s="11" t="str">
        <f>IF((COUNTA(CurriculumDetail!AC1304:AC1308) &gt; 0), "x", "")</f>
        <v/>
      </c>
      <c r="AD169" s="11" t="str">
        <f>IF((COUNTA(CurriculumDetail!AD1304:AD1308) &gt; 0), "x", "")</f>
        <v/>
      </c>
      <c r="AE169" s="11" t="str">
        <f>IF((COUNTA(CurriculumDetail!AE1304:AE1308) &gt; 0), "x", "")</f>
        <v/>
      </c>
      <c r="AF169" s="11" t="str">
        <f>IF((COUNTA(CurriculumDetail!AF1304:AF1308) &gt; 0), "x", "")</f>
        <v/>
      </c>
      <c r="AG169" s="11" t="str">
        <f>IF((COUNTA(CurriculumDetail!AG1304:AG1308) &gt; 0), "x", "")</f>
        <v/>
      </c>
      <c r="AH169" s="11" t="str">
        <f>IF((COUNTA(CurriculumDetail!AH1304:AH1308) &gt; 0), "x", "")</f>
        <v/>
      </c>
      <c r="AI169" s="11" t="str">
        <f>IF((COUNTA(CurriculumDetail!AI1304:AI1308) &gt; 0), "x", "")</f>
        <v/>
      </c>
      <c r="AJ169" s="11" t="str">
        <f>IF((COUNTA(CurriculumDetail!AJ1304:AJ1308) &gt; 0), "x", "")</f>
        <v/>
      </c>
    </row>
    <row r="170" spans="1:36" x14ac:dyDescent="0.2">
      <c r="A170" t="s">
        <v>211</v>
      </c>
      <c r="B170" t="s">
        <v>278</v>
      </c>
      <c r="C170">
        <v>0</v>
      </c>
      <c r="D170">
        <v>2</v>
      </c>
      <c r="E170" t="b">
        <f>AND(OR(CurriculumDetail!F1311&gt;0,CurriculumDetail!C1311&lt;&gt;1),OR(CurriculumDetail!F1312&gt;0,CurriculumDetail!C1312&lt;&gt;1),OR(CurriculumDetail!F1313&gt;0,CurriculumDetail!C1313&lt;&gt;1),OR(CurriculumDetail!F1314&gt;0,CurriculumDetail!C1314&lt;&gt;1))</f>
        <v>1</v>
      </c>
      <c r="F170" t="b">
        <f>AND(OR(CurriculumDetail!F1311&gt;0,CurriculumDetail!C1311&lt;&gt;2),OR(CurriculumDetail!F1312&gt;0,CurriculumDetail!C1312&lt;&gt;2),OR(CurriculumDetail!F1313&gt;0,CurriculumDetail!C1313&lt;&gt;2),OR(CurriculumDetail!F1314&gt;0,CurriculumDetail!C1314&lt;&gt;2))</f>
        <v>0</v>
      </c>
      <c r="G170" t="str">
        <f>IF((COUNTA(CurriculumDetail!G1310:G1314) &gt; 0), "x", "")</f>
        <v/>
      </c>
      <c r="H170" s="11" t="str">
        <f>IF((COUNTA(CurriculumDetail!H1310:H1314) &gt; 0), "x", "")</f>
        <v/>
      </c>
      <c r="I170" s="11" t="str">
        <f>IF((COUNTA(CurriculumDetail!I1310:I1314) &gt; 0), "x", "")</f>
        <v/>
      </c>
      <c r="J170" s="11" t="str">
        <f>IF((COUNTA(CurriculumDetail!J1310:J1314) &gt; 0), "x", "")</f>
        <v/>
      </c>
      <c r="K170" s="11" t="str">
        <f>IF((COUNTA(CurriculumDetail!K1310:K1314) &gt; 0), "x", "")</f>
        <v/>
      </c>
      <c r="L170" s="11" t="str">
        <f>IF((COUNTA(CurriculumDetail!L1310:L1314) &gt; 0), "x", "")</f>
        <v/>
      </c>
      <c r="M170" s="11" t="str">
        <f>IF((COUNTA(CurriculumDetail!M1310:M1314) &gt; 0), "x", "")</f>
        <v/>
      </c>
      <c r="N170" s="11" t="str">
        <f>IF((COUNTA(CurriculumDetail!N1310:N1314) &gt; 0), "x", "")</f>
        <v/>
      </c>
      <c r="O170" s="11" t="str">
        <f>IF((COUNTA(CurriculumDetail!O1310:O1314) &gt; 0), "x", "")</f>
        <v/>
      </c>
      <c r="P170" s="11" t="str">
        <f>IF((COUNTA(CurriculumDetail!P1310:P1314) &gt; 0), "x", "")</f>
        <v/>
      </c>
      <c r="Q170" s="11" t="str">
        <f>IF((COUNTA(CurriculumDetail!Q1310:Q1314) &gt; 0), "x", "")</f>
        <v/>
      </c>
      <c r="R170" s="11" t="str">
        <f>IF((COUNTA(CurriculumDetail!R1310:R1314) &gt; 0), "x", "")</f>
        <v/>
      </c>
      <c r="S170" s="11" t="str">
        <f>IF((COUNTA(CurriculumDetail!S1310:S1314) &gt; 0), "x", "")</f>
        <v/>
      </c>
      <c r="T170" s="11" t="str">
        <f>IF((COUNTA(CurriculumDetail!T1310:T1314) &gt; 0), "x", "")</f>
        <v/>
      </c>
      <c r="U170" s="11" t="str">
        <f>IF((COUNTA(CurriculumDetail!U1310:U1314) &gt; 0), "x", "")</f>
        <v/>
      </c>
      <c r="V170" s="11" t="str">
        <f>IF((COUNTA(CurriculumDetail!V1310:V1314) &gt; 0), "x", "")</f>
        <v/>
      </c>
      <c r="W170" s="11" t="str">
        <f>IF((COUNTA(CurriculumDetail!W1310:W1314) &gt; 0), "x", "")</f>
        <v/>
      </c>
      <c r="X170" s="11" t="str">
        <f>IF((COUNTA(CurriculumDetail!X1310:X1314) &gt; 0), "x", "")</f>
        <v/>
      </c>
      <c r="Y170" s="11" t="str">
        <f>IF((COUNTA(CurriculumDetail!Y1310:Y1314) &gt; 0), "x", "")</f>
        <v/>
      </c>
      <c r="Z170" s="11" t="str">
        <f>IF((COUNTA(CurriculumDetail!Z1310:Z1314) &gt; 0), "x", "")</f>
        <v/>
      </c>
      <c r="AA170" s="11" t="str">
        <f>IF((COUNTA(CurriculumDetail!AA1310:AA1314) &gt; 0), "x", "")</f>
        <v/>
      </c>
      <c r="AB170" s="11" t="str">
        <f>IF((COUNTA(CurriculumDetail!AB1310:AB1314) &gt; 0), "x", "")</f>
        <v/>
      </c>
      <c r="AC170" s="11" t="str">
        <f>IF((COUNTA(CurriculumDetail!AC1310:AC1314) &gt; 0), "x", "")</f>
        <v/>
      </c>
      <c r="AD170" s="11" t="str">
        <f>IF((COUNTA(CurriculumDetail!AD1310:AD1314) &gt; 0), "x", "")</f>
        <v/>
      </c>
      <c r="AE170" s="11" t="str">
        <f>IF((COUNTA(CurriculumDetail!AE1310:AE1314) &gt; 0), "x", "")</f>
        <v/>
      </c>
      <c r="AF170" s="11" t="str">
        <f>IF((COUNTA(CurriculumDetail!AF1310:AF1314) &gt; 0), "x", "")</f>
        <v/>
      </c>
      <c r="AG170" s="11" t="str">
        <f>IF((COUNTA(CurriculumDetail!AG1310:AG1314) &gt; 0), "x", "")</f>
        <v/>
      </c>
      <c r="AH170" s="11" t="str">
        <f>IF((COUNTA(CurriculumDetail!AH1310:AH1314) &gt; 0), "x", "")</f>
        <v/>
      </c>
      <c r="AI170" s="11" t="str">
        <f>IF((COUNTA(CurriculumDetail!AI1310:AI1314) &gt; 0), "x", "")</f>
        <v/>
      </c>
      <c r="AJ170" s="11" t="str">
        <f>IF((COUNTA(CurriculumDetail!AJ1310:AJ1314) &gt; 0), "x", "")</f>
        <v/>
      </c>
    </row>
    <row r="171" spans="1:36" x14ac:dyDescent="0.2">
      <c r="A171" t="s">
        <v>211</v>
      </c>
      <c r="B171" t="s">
        <v>95</v>
      </c>
      <c r="C171">
        <v>0</v>
      </c>
      <c r="D171">
        <v>3</v>
      </c>
      <c r="E171" t="b">
        <f>AND(OR(CurriculumDetail!F1317&gt;0,CurriculumDetail!C1317&lt;&gt;1),OR(CurriculumDetail!F1318&gt;0,CurriculumDetail!C1318&lt;&gt;1),OR(CurriculumDetail!F1319&gt;0,CurriculumDetail!C1319&lt;&gt;1))</f>
        <v>1</v>
      </c>
      <c r="F171" t="b">
        <f>AND(OR(CurriculumDetail!F1317&gt;0,CurriculumDetail!C1317&lt;&gt;2),OR(CurriculumDetail!F1318&gt;0,CurriculumDetail!C1318&lt;&gt;2),OR(CurriculumDetail!F1319&gt;0,CurriculumDetail!C1319&lt;&gt;2))</f>
        <v>0</v>
      </c>
      <c r="G171" t="str">
        <f>IF((COUNTA(CurriculumDetail!G1316:G1319) &gt; 0), "x", "")</f>
        <v/>
      </c>
      <c r="H171" s="11" t="str">
        <f>IF((COUNTA(CurriculumDetail!H1316:H1319) &gt; 0), "x", "")</f>
        <v/>
      </c>
      <c r="I171" s="11" t="str">
        <f>IF((COUNTA(CurriculumDetail!I1316:I1319) &gt; 0), "x", "")</f>
        <v/>
      </c>
      <c r="J171" s="11" t="str">
        <f>IF((COUNTA(CurriculumDetail!J1316:J1319) &gt; 0), "x", "")</f>
        <v/>
      </c>
      <c r="K171" s="11" t="str">
        <f>IF((COUNTA(CurriculumDetail!K1316:K1319) &gt; 0), "x", "")</f>
        <v/>
      </c>
      <c r="L171" s="11" t="str">
        <f>IF((COUNTA(CurriculumDetail!L1316:L1319) &gt; 0), "x", "")</f>
        <v/>
      </c>
      <c r="M171" s="11" t="str">
        <f>IF((COUNTA(CurriculumDetail!M1316:M1319) &gt; 0), "x", "")</f>
        <v/>
      </c>
      <c r="N171" s="11" t="str">
        <f>IF((COUNTA(CurriculumDetail!N1316:N1319) &gt; 0), "x", "")</f>
        <v/>
      </c>
      <c r="O171" s="11" t="str">
        <f>IF((COUNTA(CurriculumDetail!O1316:O1319) &gt; 0), "x", "")</f>
        <v/>
      </c>
      <c r="P171" s="11" t="str">
        <f>IF((COUNTA(CurriculumDetail!P1316:P1319) &gt; 0), "x", "")</f>
        <v/>
      </c>
      <c r="Q171" s="11" t="str">
        <f>IF((COUNTA(CurriculumDetail!Q1316:Q1319) &gt; 0), "x", "")</f>
        <v/>
      </c>
      <c r="R171" s="11" t="str">
        <f>IF((COUNTA(CurriculumDetail!R1316:R1319) &gt; 0), "x", "")</f>
        <v/>
      </c>
      <c r="S171" s="11" t="str">
        <f>IF((COUNTA(CurriculumDetail!S1316:S1319) &gt; 0), "x", "")</f>
        <v/>
      </c>
      <c r="T171" s="11" t="str">
        <f>IF((COUNTA(CurriculumDetail!T1316:T1319) &gt; 0), "x", "")</f>
        <v/>
      </c>
      <c r="U171" s="11" t="str">
        <f>IF((COUNTA(CurriculumDetail!U1316:U1319) &gt; 0), "x", "")</f>
        <v/>
      </c>
      <c r="V171" s="11" t="str">
        <f>IF((COUNTA(CurriculumDetail!V1316:V1319) &gt; 0), "x", "")</f>
        <v/>
      </c>
      <c r="W171" s="11" t="str">
        <f>IF((COUNTA(CurriculumDetail!W1316:W1319) &gt; 0), "x", "")</f>
        <v/>
      </c>
      <c r="X171" s="11" t="str">
        <f>IF((COUNTA(CurriculumDetail!X1316:X1319) &gt; 0), "x", "")</f>
        <v/>
      </c>
      <c r="Y171" s="11" t="str">
        <f>IF((COUNTA(CurriculumDetail!Y1316:Y1319) &gt; 0), "x", "")</f>
        <v/>
      </c>
      <c r="Z171" s="11" t="str">
        <f>IF((COUNTA(CurriculumDetail!Z1316:Z1319) &gt; 0), "x", "")</f>
        <v/>
      </c>
      <c r="AA171" s="11" t="str">
        <f>IF((COUNTA(CurriculumDetail!AA1316:AA1319) &gt; 0), "x", "")</f>
        <v/>
      </c>
      <c r="AB171" s="11" t="str">
        <f>IF((COUNTA(CurriculumDetail!AB1316:AB1319) &gt; 0), "x", "")</f>
        <v/>
      </c>
      <c r="AC171" s="11" t="str">
        <f>IF((COUNTA(CurriculumDetail!AC1316:AC1319) &gt; 0), "x", "")</f>
        <v/>
      </c>
      <c r="AD171" s="11" t="str">
        <f>IF((COUNTA(CurriculumDetail!AD1316:AD1319) &gt; 0), "x", "")</f>
        <v/>
      </c>
      <c r="AE171" s="11" t="str">
        <f>IF((COUNTA(CurriculumDetail!AE1316:AE1319) &gt; 0), "x", "")</f>
        <v/>
      </c>
      <c r="AF171" s="11" t="str">
        <f>IF((COUNTA(CurriculumDetail!AF1316:AF1319) &gt; 0), "x", "")</f>
        <v/>
      </c>
      <c r="AG171" s="11" t="str">
        <f>IF((COUNTA(CurriculumDetail!AG1316:AG1319) &gt; 0), "x", "")</f>
        <v/>
      </c>
      <c r="AH171" s="11" t="str">
        <f>IF((COUNTA(CurriculumDetail!AH1316:AH1319) &gt; 0), "x", "")</f>
        <v/>
      </c>
      <c r="AI171" s="11" t="str">
        <f>IF((COUNTA(CurriculumDetail!AI1316:AI1319) &gt; 0), "x", "")</f>
        <v/>
      </c>
      <c r="AJ171" s="11" t="str">
        <f>IF((COUNTA(CurriculumDetail!AJ1316:AJ1319) &gt; 0), "x", "")</f>
        <v/>
      </c>
    </row>
    <row r="172" spans="1:36" x14ac:dyDescent="0.2">
      <c r="A172" t="s">
        <v>211</v>
      </c>
      <c r="B172" t="s">
        <v>237</v>
      </c>
      <c r="C172">
        <v>0</v>
      </c>
      <c r="D172">
        <v>2</v>
      </c>
      <c r="E172" t="b">
        <f>AND(OR(CurriculumDetail!F1322&gt;0,CurriculumDetail!C1322&lt;&gt;1),OR(CurriculumDetail!F1323&gt;0,CurriculumDetail!C1323&lt;&gt;1),OR(CurriculumDetail!F1324&gt;0,CurriculumDetail!C1324&lt;&gt;1))</f>
        <v>1</v>
      </c>
      <c r="F172" t="b">
        <f>AND(OR(CurriculumDetail!F1322&gt;0,CurriculumDetail!C1322&lt;&gt;2),OR(CurriculumDetail!F1323&gt;0,CurriculumDetail!C1323&lt;&gt;2),OR(CurriculumDetail!F1324&gt;0,CurriculumDetail!C1324&lt;&gt;2))</f>
        <v>0</v>
      </c>
      <c r="G172" t="str">
        <f>IF((COUNTA(CurriculumDetail!G1321:G1324) &gt; 0), "x", "")</f>
        <v/>
      </c>
      <c r="H172" s="11" t="str">
        <f>IF((COUNTA(CurriculumDetail!H1321:H1324) &gt; 0), "x", "")</f>
        <v/>
      </c>
      <c r="I172" s="11" t="str">
        <f>IF((COUNTA(CurriculumDetail!I1321:I1324) &gt; 0), "x", "")</f>
        <v/>
      </c>
      <c r="J172" s="11" t="str">
        <f>IF((COUNTA(CurriculumDetail!J1321:J1324) &gt; 0), "x", "")</f>
        <v/>
      </c>
      <c r="K172" s="11" t="str">
        <f>IF((COUNTA(CurriculumDetail!K1321:K1324) &gt; 0), "x", "")</f>
        <v/>
      </c>
      <c r="L172" s="11" t="str">
        <f>IF((COUNTA(CurriculumDetail!L1321:L1324) &gt; 0), "x", "")</f>
        <v/>
      </c>
      <c r="M172" s="11" t="str">
        <f>IF((COUNTA(CurriculumDetail!M1321:M1324) &gt; 0), "x", "")</f>
        <v/>
      </c>
      <c r="N172" s="11" t="str">
        <f>IF((COUNTA(CurriculumDetail!N1321:N1324) &gt; 0), "x", "")</f>
        <v/>
      </c>
      <c r="O172" s="11" t="str">
        <f>IF((COUNTA(CurriculumDetail!O1321:O1324) &gt; 0), "x", "")</f>
        <v/>
      </c>
      <c r="P172" s="11" t="str">
        <f>IF((COUNTA(CurriculumDetail!P1321:P1324) &gt; 0), "x", "")</f>
        <v/>
      </c>
      <c r="Q172" s="11" t="str">
        <f>IF((COUNTA(CurriculumDetail!Q1321:Q1324) &gt; 0), "x", "")</f>
        <v/>
      </c>
      <c r="R172" s="11" t="str">
        <f>IF((COUNTA(CurriculumDetail!R1321:R1324) &gt; 0), "x", "")</f>
        <v/>
      </c>
      <c r="S172" s="11" t="str">
        <f>IF((COUNTA(CurriculumDetail!S1321:S1324) &gt; 0), "x", "")</f>
        <v/>
      </c>
      <c r="T172" s="11" t="str">
        <f>IF((COUNTA(CurriculumDetail!T1321:T1324) &gt; 0), "x", "")</f>
        <v/>
      </c>
      <c r="U172" s="11" t="str">
        <f>IF((COUNTA(CurriculumDetail!U1321:U1324) &gt; 0), "x", "")</f>
        <v/>
      </c>
      <c r="V172" s="11" t="str">
        <f>IF((COUNTA(CurriculumDetail!V1321:V1324) &gt; 0), "x", "")</f>
        <v/>
      </c>
      <c r="W172" s="11" t="str">
        <f>IF((COUNTA(CurriculumDetail!W1321:W1324) &gt; 0), "x", "")</f>
        <v/>
      </c>
      <c r="X172" s="11" t="str">
        <f>IF((COUNTA(CurriculumDetail!X1321:X1324) &gt; 0), "x", "")</f>
        <v/>
      </c>
      <c r="Y172" s="11" t="str">
        <f>IF((COUNTA(CurriculumDetail!Y1321:Y1324) &gt; 0), "x", "")</f>
        <v/>
      </c>
      <c r="Z172" s="11" t="str">
        <f>IF((COUNTA(CurriculumDetail!Z1321:Z1324) &gt; 0), "x", "")</f>
        <v/>
      </c>
      <c r="AA172" s="11" t="str">
        <f>IF((COUNTA(CurriculumDetail!AA1321:AA1324) &gt; 0), "x", "")</f>
        <v/>
      </c>
      <c r="AB172" s="11" t="str">
        <f>IF((COUNTA(CurriculumDetail!AB1321:AB1324) &gt; 0), "x", "")</f>
        <v/>
      </c>
      <c r="AC172" s="11" t="str">
        <f>IF((COUNTA(CurriculumDetail!AC1321:AC1324) &gt; 0), "x", "")</f>
        <v/>
      </c>
      <c r="AD172" s="11" t="str">
        <f>IF((COUNTA(CurriculumDetail!AD1321:AD1324) &gt; 0), "x", "")</f>
        <v/>
      </c>
      <c r="AE172" s="11" t="str">
        <f>IF((COUNTA(CurriculumDetail!AE1321:AE1324) &gt; 0), "x", "")</f>
        <v/>
      </c>
      <c r="AF172" s="11" t="str">
        <f>IF((COUNTA(CurriculumDetail!AF1321:AF1324) &gt; 0), "x", "")</f>
        <v/>
      </c>
      <c r="AG172" s="11" t="str">
        <f>IF((COUNTA(CurriculumDetail!AG1321:AG1324) &gt; 0), "x", "")</f>
        <v/>
      </c>
      <c r="AH172" s="11" t="str">
        <f>IF((COUNTA(CurriculumDetail!AH1321:AH1324) &gt; 0), "x", "")</f>
        <v/>
      </c>
      <c r="AI172" s="11" t="str">
        <f>IF((COUNTA(CurriculumDetail!AI1321:AI1324) &gt; 0), "x", "")</f>
        <v/>
      </c>
      <c r="AJ172" s="11" t="str">
        <f>IF((COUNTA(CurriculumDetail!AJ1321:AJ1324) &gt; 0), "x", "")</f>
        <v/>
      </c>
    </row>
    <row r="173" spans="1:36" x14ac:dyDescent="0.2">
      <c r="A173" t="s">
        <v>211</v>
      </c>
      <c r="B173" t="s">
        <v>216</v>
      </c>
      <c r="C173">
        <v>0</v>
      </c>
      <c r="D173">
        <v>2</v>
      </c>
      <c r="E173" t="b">
        <f>AND(OR(CurriculumDetail!F1327&gt;0,CurriculumDetail!C1327&lt;&gt;1),OR(CurriculumDetail!F1328&gt;0,CurriculumDetail!C1328&lt;&gt;1),OR(CurriculumDetail!F1329&gt;0,CurriculumDetail!C1329&lt;&gt;1),OR(CurriculumDetail!F1330&gt;0,CurriculumDetail!C1330&lt;&gt;1),OR(CurriculumDetail!F1331&gt;0,CurriculumDetail!C1331&lt;&gt;1))</f>
        <v>1</v>
      </c>
      <c r="F173" t="b">
        <f>AND(OR(CurriculumDetail!F1327&gt;0,CurriculumDetail!C1327&lt;&gt;2),OR(CurriculumDetail!F1328&gt;0,CurriculumDetail!C1328&lt;&gt;2),OR(CurriculumDetail!F1329&gt;0,CurriculumDetail!C1329&lt;&gt;2),OR(CurriculumDetail!F1330&gt;0,CurriculumDetail!C1330&lt;&gt;2),OR(CurriculumDetail!F1331&gt;0,CurriculumDetail!C1331&lt;&gt;2))</f>
        <v>0</v>
      </c>
      <c r="G173" t="str">
        <f>IF((COUNTA(CurriculumDetail!G1326:G1331) &gt; 0), "x", "")</f>
        <v/>
      </c>
      <c r="H173" s="11" t="str">
        <f>IF((COUNTA(CurriculumDetail!H1326:H1331) &gt; 0), "x", "")</f>
        <v/>
      </c>
      <c r="I173" s="11" t="str">
        <f>IF((COUNTA(CurriculumDetail!I1326:I1331) &gt; 0), "x", "")</f>
        <v/>
      </c>
      <c r="J173" s="11" t="str">
        <f>IF((COUNTA(CurriculumDetail!J1326:J1331) &gt; 0), "x", "")</f>
        <v/>
      </c>
      <c r="K173" s="11" t="str">
        <f>IF((COUNTA(CurriculumDetail!K1326:K1331) &gt; 0), "x", "")</f>
        <v/>
      </c>
      <c r="L173" s="11" t="str">
        <f>IF((COUNTA(CurriculumDetail!L1326:L1331) &gt; 0), "x", "")</f>
        <v/>
      </c>
      <c r="M173" s="11" t="str">
        <f>IF((COUNTA(CurriculumDetail!M1326:M1331) &gt; 0), "x", "")</f>
        <v/>
      </c>
      <c r="N173" s="11" t="str">
        <f>IF((COUNTA(CurriculumDetail!N1326:N1331) &gt; 0), "x", "")</f>
        <v/>
      </c>
      <c r="O173" s="11" t="str">
        <f>IF((COUNTA(CurriculumDetail!O1326:O1331) &gt; 0), "x", "")</f>
        <v/>
      </c>
      <c r="P173" s="11" t="str">
        <f>IF((COUNTA(CurriculumDetail!P1326:P1331) &gt; 0), "x", "")</f>
        <v/>
      </c>
      <c r="Q173" s="11" t="str">
        <f>IF((COUNTA(CurriculumDetail!Q1326:Q1331) &gt; 0), "x", "")</f>
        <v/>
      </c>
      <c r="R173" s="11" t="str">
        <f>IF((COUNTA(CurriculumDetail!R1326:R1331) &gt; 0), "x", "")</f>
        <v/>
      </c>
      <c r="S173" s="11" t="str">
        <f>IF((COUNTA(CurriculumDetail!S1326:S1331) &gt; 0), "x", "")</f>
        <v/>
      </c>
      <c r="T173" s="11" t="str">
        <f>IF((COUNTA(CurriculumDetail!T1326:T1331) &gt; 0), "x", "")</f>
        <v/>
      </c>
      <c r="U173" s="11" t="str">
        <f>IF((COUNTA(CurriculumDetail!U1326:U1331) &gt; 0), "x", "")</f>
        <v/>
      </c>
      <c r="V173" s="11" t="str">
        <f>IF((COUNTA(CurriculumDetail!V1326:V1331) &gt; 0), "x", "")</f>
        <v/>
      </c>
      <c r="W173" s="11" t="str">
        <f>IF((COUNTA(CurriculumDetail!W1326:W1331) &gt; 0), "x", "")</f>
        <v/>
      </c>
      <c r="X173" s="11" t="str">
        <f>IF((COUNTA(CurriculumDetail!X1326:X1331) &gt; 0), "x", "")</f>
        <v/>
      </c>
      <c r="Y173" s="11" t="str">
        <f>IF((COUNTA(CurriculumDetail!Y1326:Y1331) &gt; 0), "x", "")</f>
        <v/>
      </c>
      <c r="Z173" s="11" t="str">
        <f>IF((COUNTA(CurriculumDetail!Z1326:Z1331) &gt; 0), "x", "")</f>
        <v/>
      </c>
      <c r="AA173" s="11" t="str">
        <f>IF((COUNTA(CurriculumDetail!AA1326:AA1331) &gt; 0), "x", "")</f>
        <v/>
      </c>
      <c r="AB173" s="11" t="str">
        <f>IF((COUNTA(CurriculumDetail!AB1326:AB1331) &gt; 0), "x", "")</f>
        <v/>
      </c>
      <c r="AC173" s="11" t="str">
        <f>IF((COUNTA(CurriculumDetail!AC1326:AC1331) &gt; 0), "x", "")</f>
        <v/>
      </c>
      <c r="AD173" s="11" t="str">
        <f>IF((COUNTA(CurriculumDetail!AD1326:AD1331) &gt; 0), "x", "")</f>
        <v/>
      </c>
      <c r="AE173" s="11" t="str">
        <f>IF((COUNTA(CurriculumDetail!AE1326:AE1331) &gt; 0), "x", "")</f>
        <v/>
      </c>
      <c r="AF173" s="11" t="str">
        <f>IF((COUNTA(CurriculumDetail!AF1326:AF1331) &gt; 0), "x", "")</f>
        <v/>
      </c>
      <c r="AG173" s="11" t="str">
        <f>IF((COUNTA(CurriculumDetail!AG1326:AG1331) &gt; 0), "x", "")</f>
        <v/>
      </c>
      <c r="AH173" s="11" t="str">
        <f>IF((COUNTA(CurriculumDetail!AH1326:AH1331) &gt; 0), "x", "")</f>
        <v/>
      </c>
      <c r="AI173" s="11" t="str">
        <f>IF((COUNTA(CurriculumDetail!AI1326:AI1331) &gt; 0), "x", "")</f>
        <v/>
      </c>
      <c r="AJ173" s="11" t="str">
        <f>IF((COUNTA(CurriculumDetail!AJ1326:AJ1331) &gt; 0), "x", "")</f>
        <v/>
      </c>
    </row>
    <row r="174" spans="1:36" x14ac:dyDescent="0.2">
      <c r="A174" t="s">
        <v>211</v>
      </c>
      <c r="B174" t="s">
        <v>377</v>
      </c>
      <c r="C174">
        <v>0</v>
      </c>
      <c r="D174">
        <v>0</v>
      </c>
      <c r="E174" t="b">
        <f>AND(OR(CurriculumDetail!F1334&gt;0,CurriculumDetail!C1334&lt;&gt;1),OR(CurriculumDetail!F1335&gt;0,CurriculumDetail!C1335&lt;&gt;1),OR(CurriculumDetail!F1336&gt;0,CurriculumDetail!C1336&lt;&gt;1),OR(CurriculumDetail!F1337&gt;0,CurriculumDetail!C1337&lt;&gt;1))</f>
        <v>1</v>
      </c>
      <c r="F174" t="b">
        <f>AND(OR(CurriculumDetail!F1334&gt;0,CurriculumDetail!C1334&lt;&gt;2),OR(CurriculumDetail!F1335&gt;0,CurriculumDetail!C1335&lt;&gt;2),OR(CurriculumDetail!F1336&gt;0,CurriculumDetail!C1336&lt;&gt;2),OR(CurriculumDetail!F1337&gt;0,CurriculumDetail!C1337&lt;&gt;2))</f>
        <v>1</v>
      </c>
      <c r="G174" t="str">
        <f>IF((COUNTA(CurriculumDetail!G1333:G1337) &gt; 0), "x", "")</f>
        <v/>
      </c>
      <c r="H174" s="11" t="str">
        <f>IF((COUNTA(CurriculumDetail!H1333:H1337) &gt; 0), "x", "")</f>
        <v/>
      </c>
      <c r="I174" s="11" t="str">
        <f>IF((COUNTA(CurriculumDetail!I1333:I1337) &gt; 0), "x", "")</f>
        <v/>
      </c>
      <c r="J174" s="11" t="str">
        <f>IF((COUNTA(CurriculumDetail!J1333:J1337) &gt; 0), "x", "")</f>
        <v/>
      </c>
      <c r="K174" s="11" t="str">
        <f>IF((COUNTA(CurriculumDetail!K1333:K1337) &gt; 0), "x", "")</f>
        <v/>
      </c>
      <c r="L174" s="11" t="str">
        <f>IF((COUNTA(CurriculumDetail!L1333:L1337) &gt; 0), "x", "")</f>
        <v/>
      </c>
      <c r="M174" s="11" t="str">
        <f>IF((COUNTA(CurriculumDetail!M1333:M1337) &gt; 0), "x", "")</f>
        <v/>
      </c>
      <c r="N174" s="11" t="str">
        <f>IF((COUNTA(CurriculumDetail!N1333:N1337) &gt; 0), "x", "")</f>
        <v/>
      </c>
      <c r="O174" s="11" t="str">
        <f>IF((COUNTA(CurriculumDetail!O1333:O1337) &gt; 0), "x", "")</f>
        <v/>
      </c>
      <c r="P174" s="11" t="str">
        <f>IF((COUNTA(CurriculumDetail!P1333:P1337) &gt; 0), "x", "")</f>
        <v/>
      </c>
      <c r="Q174" s="11" t="str">
        <f>IF((COUNTA(CurriculumDetail!Q1333:Q1337) &gt; 0), "x", "")</f>
        <v/>
      </c>
      <c r="R174" s="11" t="str">
        <f>IF((COUNTA(CurriculumDetail!R1333:R1337) &gt; 0), "x", "")</f>
        <v/>
      </c>
      <c r="S174" s="11" t="str">
        <f>IF((COUNTA(CurriculumDetail!S1333:S1337) &gt; 0), "x", "")</f>
        <v/>
      </c>
      <c r="T174" s="11" t="str">
        <f>IF((COUNTA(CurriculumDetail!T1333:T1337) &gt; 0), "x", "")</f>
        <v/>
      </c>
      <c r="U174" s="11" t="str">
        <f>IF((COUNTA(CurriculumDetail!U1333:U1337) &gt; 0), "x", "")</f>
        <v/>
      </c>
      <c r="V174" s="11" t="str">
        <f>IF((COUNTA(CurriculumDetail!V1333:V1337) &gt; 0), "x", "")</f>
        <v/>
      </c>
      <c r="W174" s="11" t="str">
        <f>IF((COUNTA(CurriculumDetail!W1333:W1337) &gt; 0), "x", "")</f>
        <v/>
      </c>
      <c r="X174" s="11" t="str">
        <f>IF((COUNTA(CurriculumDetail!X1333:X1337) &gt; 0), "x", "")</f>
        <v/>
      </c>
      <c r="Y174" s="11" t="str">
        <f>IF((COUNTA(CurriculumDetail!Y1333:Y1337) &gt; 0), "x", "")</f>
        <v/>
      </c>
      <c r="Z174" s="11" t="str">
        <f>IF((COUNTA(CurriculumDetail!Z1333:Z1337) &gt; 0), "x", "")</f>
        <v/>
      </c>
      <c r="AA174" s="11" t="str">
        <f>IF((COUNTA(CurriculumDetail!AA1333:AA1337) &gt; 0), "x", "")</f>
        <v/>
      </c>
      <c r="AB174" s="11" t="str">
        <f>IF((COUNTA(CurriculumDetail!AB1333:AB1337) &gt; 0), "x", "")</f>
        <v/>
      </c>
      <c r="AC174" s="11" t="str">
        <f>IF((COUNTA(CurriculumDetail!AC1333:AC1337) &gt; 0), "x", "")</f>
        <v/>
      </c>
      <c r="AD174" s="11" t="str">
        <f>IF((COUNTA(CurriculumDetail!AD1333:AD1337) &gt; 0), "x", "")</f>
        <v/>
      </c>
      <c r="AE174" s="11" t="str">
        <f>IF((COUNTA(CurriculumDetail!AE1333:AE1337) &gt; 0), "x", "")</f>
        <v/>
      </c>
      <c r="AF174" s="11" t="str">
        <f>IF((COUNTA(CurriculumDetail!AF1333:AF1337) &gt; 0), "x", "")</f>
        <v/>
      </c>
      <c r="AG174" s="11" t="str">
        <f>IF((COUNTA(CurriculumDetail!AG1333:AG1337) &gt; 0), "x", "")</f>
        <v/>
      </c>
      <c r="AH174" s="11" t="str">
        <f>IF((COUNTA(CurriculumDetail!AH1333:AH1337) &gt; 0), "x", "")</f>
        <v/>
      </c>
      <c r="AI174" s="11" t="str">
        <f>IF((COUNTA(CurriculumDetail!AI1333:AI1337) &gt; 0), "x", "")</f>
        <v/>
      </c>
      <c r="AJ174" s="11" t="str">
        <f>IF((COUNTA(CurriculumDetail!AJ1333:AJ1337) &gt; 0), "x", "")</f>
        <v/>
      </c>
    </row>
    <row r="175" spans="1:36" x14ac:dyDescent="0.2">
      <c r="H175" s="11"/>
      <c r="I175" s="11"/>
      <c r="J175" s="11"/>
      <c r="K175" s="11"/>
      <c r="L175" s="11"/>
      <c r="M175" s="11"/>
      <c r="N175" s="11"/>
      <c r="O175" s="11"/>
      <c r="P175" s="11"/>
      <c r="Q175" s="11"/>
      <c r="R175" s="11"/>
      <c r="S175" s="11"/>
      <c r="T175" s="11"/>
      <c r="U175" s="11"/>
      <c r="V175" s="11"/>
      <c r="W175" s="11"/>
      <c r="X175" s="11"/>
      <c r="Y175" s="11"/>
      <c r="Z175" s="11"/>
      <c r="AA175" s="11"/>
      <c r="AB175" s="11"/>
      <c r="AC175" s="11"/>
      <c r="AD175" s="11"/>
      <c r="AE175" s="11"/>
      <c r="AF175" s="11"/>
      <c r="AG175" s="11"/>
      <c r="AH175" s="11"/>
      <c r="AI175" s="11"/>
      <c r="AJ175" s="11"/>
    </row>
    <row r="176" spans="1:36" x14ac:dyDescent="0.2">
      <c r="A176" t="s">
        <v>213</v>
      </c>
      <c r="B176" t="s">
        <v>209</v>
      </c>
      <c r="C176">
        <v>1</v>
      </c>
      <c r="D176">
        <v>2</v>
      </c>
      <c r="E176" t="b">
        <f>AND(OR(CurriculumDetail!F1340&gt;0,CurriculumDetail!C1340&lt;&gt;1),OR(CurriculumDetail!F1341&gt;0,CurriculumDetail!C1341&lt;&gt;1),OR(CurriculumDetail!F1342&gt;0,CurriculumDetail!C1342&lt;&gt;1),OR(CurriculumDetail!F1343&gt;0,CurriculumDetail!C1343&lt;&gt;1),OR(CurriculumDetail!F1344&gt;0,CurriculumDetail!C1344&lt;&gt;1),OR(CurriculumDetail!F1345&gt;0,CurriculumDetail!C1345&lt;&gt;1),OR(CurriculumDetail!F1346&gt;0,CurriculumDetail!C1346&lt;&gt;1),OR(CurriculumDetail!F1347&gt;0,CurriculumDetail!C1347&lt;&gt;1),OR(CurriculumDetail!F1348&gt;0,CurriculumDetail!C1348&lt;&gt;1))</f>
        <v>0</v>
      </c>
      <c r="F176" t="b">
        <f>AND(OR(CurriculumDetail!F1340&gt;0,CurriculumDetail!C1340&lt;&gt;2),OR(CurriculumDetail!F1341&gt;0,CurriculumDetail!C1341&lt;&gt;2),OR(CurriculumDetail!F1342&gt;0,CurriculumDetail!C1342&lt;&gt;2),OR(CurriculumDetail!F1343&gt;0,CurriculumDetail!C1343&lt;&gt;2),OR(CurriculumDetail!F1344&gt;0,CurriculumDetail!C1344&lt;&gt;2),OR(CurriculumDetail!F1345&gt;0,CurriculumDetail!C1345&lt;&gt;2),OR(CurriculumDetail!F1346&gt;0,CurriculumDetail!C1346&lt;&gt;2),OR(CurriculumDetail!F1347&gt;0,CurriculumDetail!C1347&lt;&gt;2),OR(CurriculumDetail!F1348&gt;0,CurriculumDetail!C1348&lt;&gt;2))</f>
        <v>0</v>
      </c>
      <c r="G176" t="str">
        <f>IF((COUNTA(CurriculumDetail!G1339:G1348) &gt; 0), "x", "")</f>
        <v/>
      </c>
      <c r="H176" s="11" t="str">
        <f>IF((COUNTA(CurriculumDetail!H1339:H1348) &gt; 0), "x", "")</f>
        <v/>
      </c>
      <c r="I176" s="11" t="str">
        <f>IF((COUNTA(CurriculumDetail!I1339:I1348) &gt; 0), "x", "")</f>
        <v/>
      </c>
      <c r="J176" s="11" t="str">
        <f>IF((COUNTA(CurriculumDetail!J1339:J1348) &gt; 0), "x", "")</f>
        <v/>
      </c>
      <c r="K176" s="11" t="str">
        <f>IF((COUNTA(CurriculumDetail!K1339:K1348) &gt; 0), "x", "")</f>
        <v/>
      </c>
      <c r="L176" s="11" t="str">
        <f>IF((COUNTA(CurriculumDetail!L1339:L1348) &gt; 0), "x", "")</f>
        <v/>
      </c>
      <c r="M176" s="11" t="str">
        <f>IF((COUNTA(CurriculumDetail!M1339:M1348) &gt; 0), "x", "")</f>
        <v/>
      </c>
      <c r="N176" s="11" t="str">
        <f>IF((COUNTA(CurriculumDetail!N1339:N1348) &gt; 0), "x", "")</f>
        <v/>
      </c>
      <c r="O176" s="11" t="str">
        <f>IF((COUNTA(CurriculumDetail!O1339:O1348) &gt; 0), "x", "")</f>
        <v/>
      </c>
      <c r="P176" s="11" t="str">
        <f>IF((COUNTA(CurriculumDetail!P1339:P1348) &gt; 0), "x", "")</f>
        <v/>
      </c>
      <c r="Q176" s="11" t="str">
        <f>IF((COUNTA(CurriculumDetail!Q1339:Q1348) &gt; 0), "x", "")</f>
        <v/>
      </c>
      <c r="R176" s="11" t="str">
        <f>IF((COUNTA(CurriculumDetail!R1339:R1348) &gt; 0), "x", "")</f>
        <v/>
      </c>
      <c r="S176" s="11" t="str">
        <f>IF((COUNTA(CurriculumDetail!S1339:S1348) &gt; 0), "x", "")</f>
        <v/>
      </c>
      <c r="T176" s="11" t="str">
        <f>IF((COUNTA(CurriculumDetail!T1339:T1348) &gt; 0), "x", "")</f>
        <v/>
      </c>
      <c r="U176" s="11" t="str">
        <f>IF((COUNTA(CurriculumDetail!U1339:U1348) &gt; 0), "x", "")</f>
        <v/>
      </c>
      <c r="V176" s="11" t="str">
        <f>IF((COUNTA(CurriculumDetail!V1339:V1348) &gt; 0), "x", "")</f>
        <v/>
      </c>
      <c r="W176" s="11" t="str">
        <f>IF((COUNTA(CurriculumDetail!W1339:W1348) &gt; 0), "x", "")</f>
        <v/>
      </c>
      <c r="X176" s="11" t="str">
        <f>IF((COUNTA(CurriculumDetail!X1339:X1348) &gt; 0), "x", "")</f>
        <v/>
      </c>
      <c r="Y176" s="11" t="str">
        <f>IF((COUNTA(CurriculumDetail!Y1339:Y1348) &gt; 0), "x", "")</f>
        <v/>
      </c>
      <c r="Z176" s="11" t="str">
        <f>IF((COUNTA(CurriculumDetail!Z1339:Z1348) &gt; 0), "x", "")</f>
        <v/>
      </c>
      <c r="AA176" s="11" t="str">
        <f>IF((COUNTA(CurriculumDetail!AA1339:AA1348) &gt; 0), "x", "")</f>
        <v/>
      </c>
      <c r="AB176" s="11" t="str">
        <f>IF((COUNTA(CurriculumDetail!AB1339:AB1348) &gt; 0), "x", "")</f>
        <v/>
      </c>
      <c r="AC176" s="11" t="str">
        <f>IF((COUNTA(CurriculumDetail!AC1339:AC1348) &gt; 0), "x", "")</f>
        <v/>
      </c>
      <c r="AD176" s="11" t="str">
        <f>IF((COUNTA(CurriculumDetail!AD1339:AD1348) &gt; 0), "x", "")</f>
        <v/>
      </c>
      <c r="AE176" s="11" t="str">
        <f>IF((COUNTA(CurriculumDetail!AE1339:AE1348) &gt; 0), "x", "")</f>
        <v/>
      </c>
      <c r="AF176" s="11" t="str">
        <f>IF((COUNTA(CurriculumDetail!AF1339:AF1348) &gt; 0), "x", "")</f>
        <v/>
      </c>
      <c r="AG176" s="11" t="str">
        <f>IF((COUNTA(CurriculumDetail!AG1339:AG1348) &gt; 0), "x", "")</f>
        <v/>
      </c>
      <c r="AH176" s="11" t="str">
        <f>IF((COUNTA(CurriculumDetail!AH1339:AH1348) &gt; 0), "x", "")</f>
        <v/>
      </c>
      <c r="AI176" s="11" t="str">
        <f>IF((COUNTA(CurriculumDetail!AI1339:AI1348) &gt; 0), "x", "")</f>
        <v/>
      </c>
      <c r="AJ176" s="11" t="str">
        <f>IF((COUNTA(CurriculumDetail!AJ1339:AJ1348) &gt; 0), "x", "")</f>
        <v/>
      </c>
    </row>
    <row r="177" spans="1:36" x14ac:dyDescent="0.2">
      <c r="A177" t="s">
        <v>213</v>
      </c>
      <c r="B177" t="s">
        <v>136</v>
      </c>
      <c r="C177">
        <v>2</v>
      </c>
      <c r="D177">
        <v>0</v>
      </c>
      <c r="E177" t="b">
        <f>AND(OR(CurriculumDetail!F1351&gt;0,CurriculumDetail!C1351&lt;&gt;1),OR(CurriculumDetail!F1352&gt;0,CurriculumDetail!C1352&lt;&gt;1),OR(CurriculumDetail!F1353&gt;0,CurriculumDetail!C1353&lt;&gt;1),OR(CurriculumDetail!F1354&gt;0,CurriculumDetail!C1354&lt;&gt;1),OR(CurriculumDetail!F1355&gt;0,CurriculumDetail!C1355&lt;&gt;1))</f>
        <v>0</v>
      </c>
      <c r="F177" t="b">
        <f>AND(OR(CurriculumDetail!F1351&gt;0,CurriculumDetail!C1351&lt;&gt;2),OR(CurriculumDetail!F1352&gt;0,CurriculumDetail!C1352&lt;&gt;2),OR(CurriculumDetail!F1353&gt;0,CurriculumDetail!C1353&lt;&gt;2),OR(CurriculumDetail!F1354&gt;0,CurriculumDetail!C1354&lt;&gt;2),OR(CurriculumDetail!F1355&gt;0,CurriculumDetail!C1355&lt;&gt;2))</f>
        <v>1</v>
      </c>
      <c r="G177" t="str">
        <f>IF((COUNTA(CurriculumDetail!G1350:G1355) &gt; 0), "x", "")</f>
        <v/>
      </c>
      <c r="H177" s="11" t="str">
        <f>IF((COUNTA(CurriculumDetail!H1350:H1355) &gt; 0), "x", "")</f>
        <v/>
      </c>
      <c r="I177" s="11" t="str">
        <f>IF((COUNTA(CurriculumDetail!I1350:I1355) &gt; 0), "x", "")</f>
        <v/>
      </c>
      <c r="J177" s="11" t="str">
        <f>IF((COUNTA(CurriculumDetail!J1350:J1355) &gt; 0), "x", "")</f>
        <v/>
      </c>
      <c r="K177" s="11" t="str">
        <f>IF((COUNTA(CurriculumDetail!K1350:K1355) &gt; 0), "x", "")</f>
        <v/>
      </c>
      <c r="L177" s="11" t="str">
        <f>IF((COUNTA(CurriculumDetail!L1350:L1355) &gt; 0), "x", "")</f>
        <v/>
      </c>
      <c r="M177" s="11" t="str">
        <f>IF((COUNTA(CurriculumDetail!M1350:M1355) &gt; 0), "x", "")</f>
        <v/>
      </c>
      <c r="N177" s="11" t="str">
        <f>IF((COUNTA(CurriculumDetail!N1350:N1355) &gt; 0), "x", "")</f>
        <v/>
      </c>
      <c r="O177" s="11" t="str">
        <f>IF((COUNTA(CurriculumDetail!O1350:O1355) &gt; 0), "x", "")</f>
        <v/>
      </c>
      <c r="P177" s="11" t="str">
        <f>IF((COUNTA(CurriculumDetail!P1350:P1355) &gt; 0), "x", "")</f>
        <v/>
      </c>
      <c r="Q177" s="11" t="str">
        <f>IF((COUNTA(CurriculumDetail!Q1350:Q1355) &gt; 0), "x", "")</f>
        <v/>
      </c>
      <c r="R177" s="11" t="str">
        <f>IF((COUNTA(CurriculumDetail!R1350:R1355) &gt; 0), "x", "")</f>
        <v/>
      </c>
      <c r="S177" s="11" t="str">
        <f>IF((COUNTA(CurriculumDetail!S1350:S1355) &gt; 0), "x", "")</f>
        <v/>
      </c>
      <c r="T177" s="11" t="str">
        <f>IF((COUNTA(CurriculumDetail!T1350:T1355) &gt; 0), "x", "")</f>
        <v/>
      </c>
      <c r="U177" s="11" t="str">
        <f>IF((COUNTA(CurriculumDetail!U1350:U1355) &gt; 0), "x", "")</f>
        <v/>
      </c>
      <c r="V177" s="11" t="str">
        <f>IF((COUNTA(CurriculumDetail!V1350:V1355) &gt; 0), "x", "")</f>
        <v/>
      </c>
      <c r="W177" s="11" t="str">
        <f>IF((COUNTA(CurriculumDetail!W1350:W1355) &gt; 0), "x", "")</f>
        <v/>
      </c>
      <c r="X177" s="11" t="str">
        <f>IF((COUNTA(CurriculumDetail!X1350:X1355) &gt; 0), "x", "")</f>
        <v/>
      </c>
      <c r="Y177" s="11" t="str">
        <f>IF((COUNTA(CurriculumDetail!Y1350:Y1355) &gt; 0), "x", "")</f>
        <v/>
      </c>
      <c r="Z177" s="11" t="str">
        <f>IF((COUNTA(CurriculumDetail!Z1350:Z1355) &gt; 0), "x", "")</f>
        <v/>
      </c>
      <c r="AA177" s="11" t="str">
        <f>IF((COUNTA(CurriculumDetail!AA1350:AA1355) &gt; 0), "x", "")</f>
        <v/>
      </c>
      <c r="AB177" s="11" t="str">
        <f>IF((COUNTA(CurriculumDetail!AB1350:AB1355) &gt; 0), "x", "")</f>
        <v/>
      </c>
      <c r="AC177" s="11" t="str">
        <f>IF((COUNTA(CurriculumDetail!AC1350:AC1355) &gt; 0), "x", "")</f>
        <v/>
      </c>
      <c r="AD177" s="11" t="str">
        <f>IF((COUNTA(CurriculumDetail!AD1350:AD1355) &gt; 0), "x", "")</f>
        <v/>
      </c>
      <c r="AE177" s="11" t="str">
        <f>IF((COUNTA(CurriculumDetail!AE1350:AE1355) &gt; 0), "x", "")</f>
        <v/>
      </c>
      <c r="AF177" s="11" t="str">
        <f>IF((COUNTA(CurriculumDetail!AF1350:AF1355) &gt; 0), "x", "")</f>
        <v/>
      </c>
      <c r="AG177" s="11" t="str">
        <f>IF((COUNTA(CurriculumDetail!AG1350:AG1355) &gt; 0), "x", "")</f>
        <v/>
      </c>
      <c r="AH177" s="11" t="str">
        <f>IF((COUNTA(CurriculumDetail!AH1350:AH1355) &gt; 0), "x", "")</f>
        <v/>
      </c>
      <c r="AI177" s="11" t="str">
        <f>IF((COUNTA(CurriculumDetail!AI1350:AI1355) &gt; 0), "x", "")</f>
        <v/>
      </c>
      <c r="AJ177" s="11" t="str">
        <f>IF((COUNTA(CurriculumDetail!AJ1350:AJ1355) &gt; 0), "x", "")</f>
        <v/>
      </c>
    </row>
    <row r="178" spans="1:36" x14ac:dyDescent="0.2">
      <c r="A178" t="s">
        <v>213</v>
      </c>
      <c r="B178" t="s">
        <v>40</v>
      </c>
      <c r="C178">
        <v>2</v>
      </c>
      <c r="D178">
        <v>2</v>
      </c>
      <c r="E178" t="b">
        <f>AND(OR(CurriculumDetail!F1358&gt;0,CurriculumDetail!C1358&lt;&gt;1),OR(CurriculumDetail!F1359&gt;0,CurriculumDetail!C1359&lt;&gt;1),OR(CurriculumDetail!F1360&gt;0,CurriculumDetail!C1360&lt;&gt;1),OR(CurriculumDetail!F1361&gt;0,CurriculumDetail!C1361&lt;&gt;1),OR(CurriculumDetail!F1362&gt;0,CurriculumDetail!C1362&lt;&gt;1),OR(CurriculumDetail!F1363&gt;0,CurriculumDetail!C1363&lt;&gt;1),OR(CurriculumDetail!F1364&gt;0,CurriculumDetail!C1364&lt;&gt;1),OR(CurriculumDetail!F1365&gt;0,CurriculumDetail!C1365&lt;&gt;1),OR(CurriculumDetail!F1366&gt;0,CurriculumDetail!C1366&lt;&gt;1),OR(CurriculumDetail!F1367&gt;0,CurriculumDetail!C1367&lt;&gt;1),OR(CurriculumDetail!F1368&gt;0,CurriculumDetail!C1368&lt;&gt;1),OR(CurriculumDetail!F1369&gt;0,CurriculumDetail!C1369&lt;&gt;1),OR(CurriculumDetail!F1370&gt;0,CurriculumDetail!C1370&lt;&gt;1),OR(CurriculumDetail!F1371&gt;0,CurriculumDetail!C1371&lt;&gt;1),OR(CurriculumDetail!F1372&gt;0,CurriculumDetail!C1372&lt;&gt;1))</f>
        <v>0</v>
      </c>
      <c r="F178" t="b">
        <f>AND(OR(CurriculumDetail!F1358&gt;0,CurriculumDetail!C1358&lt;&gt;2),OR(CurriculumDetail!F1359&gt;0,CurriculumDetail!C1359&lt;&gt;2),OR(CurriculumDetail!F1360&gt;0,CurriculumDetail!C1360&lt;&gt;2),OR(CurriculumDetail!F1361&gt;0,CurriculumDetail!C1361&lt;&gt;2),OR(CurriculumDetail!F1362&gt;0,CurriculumDetail!C1362&lt;&gt;2),OR(CurriculumDetail!F1363&gt;0,CurriculumDetail!C1363&lt;&gt;2),OR(CurriculumDetail!F1364&gt;0,CurriculumDetail!C1364&lt;&gt;2),OR(CurriculumDetail!F1365&gt;0,CurriculumDetail!C1365&lt;&gt;2),OR(CurriculumDetail!F1366&gt;0,CurriculumDetail!C1366&lt;&gt;2),OR(CurriculumDetail!F1367&gt;0,CurriculumDetail!C1367&lt;&gt;2),OR(CurriculumDetail!F1368&gt;0,CurriculumDetail!C1368&lt;&gt;2),OR(CurriculumDetail!F1369&gt;0,CurriculumDetail!C1369&lt;&gt;2),OR(CurriculumDetail!F1370&gt;0,CurriculumDetail!C1370&lt;&gt;2),OR(CurriculumDetail!F1371&gt;0,CurriculumDetail!C1371&lt;&gt;2),OR(CurriculumDetail!F1372&gt;0,CurriculumDetail!C1372&lt;&gt;2))</f>
        <v>0</v>
      </c>
      <c r="G178" t="str">
        <f>IF((COUNTA(CurriculumDetail!G1357:G1372) &gt; 0), "x", "")</f>
        <v/>
      </c>
      <c r="H178" s="11" t="str">
        <f>IF((COUNTA(CurriculumDetail!H1357:H1372) &gt; 0), "x", "")</f>
        <v/>
      </c>
      <c r="I178" s="11" t="str">
        <f>IF((COUNTA(CurriculumDetail!I1357:I1372) &gt; 0), "x", "")</f>
        <v/>
      </c>
      <c r="J178" s="11" t="str">
        <f>IF((COUNTA(CurriculumDetail!J1357:J1372) &gt; 0), "x", "")</f>
        <v/>
      </c>
      <c r="K178" s="11" t="str">
        <f>IF((COUNTA(CurriculumDetail!K1357:K1372) &gt; 0), "x", "")</f>
        <v/>
      </c>
      <c r="L178" s="11" t="str">
        <f>IF((COUNTA(CurriculumDetail!L1357:L1372) &gt; 0), "x", "")</f>
        <v/>
      </c>
      <c r="M178" s="11" t="str">
        <f>IF((COUNTA(CurriculumDetail!M1357:M1372) &gt; 0), "x", "")</f>
        <v/>
      </c>
      <c r="N178" s="11" t="str">
        <f>IF((COUNTA(CurriculumDetail!N1357:N1372) &gt; 0), "x", "")</f>
        <v/>
      </c>
      <c r="O178" s="11" t="str">
        <f>IF((COUNTA(CurriculumDetail!O1357:O1372) &gt; 0), "x", "")</f>
        <v/>
      </c>
      <c r="P178" s="11" t="str">
        <f>IF((COUNTA(CurriculumDetail!P1357:P1372) &gt; 0), "x", "")</f>
        <v/>
      </c>
      <c r="Q178" s="11" t="str">
        <f>IF((COUNTA(CurriculumDetail!Q1357:Q1372) &gt; 0), "x", "")</f>
        <v/>
      </c>
      <c r="R178" s="11" t="str">
        <f>IF((COUNTA(CurriculumDetail!R1357:R1372) &gt; 0), "x", "")</f>
        <v/>
      </c>
      <c r="S178" s="11" t="str">
        <f>IF((COUNTA(CurriculumDetail!S1357:S1372) &gt; 0), "x", "")</f>
        <v/>
      </c>
      <c r="T178" s="11" t="str">
        <f>IF((COUNTA(CurriculumDetail!T1357:T1372) &gt; 0), "x", "")</f>
        <v/>
      </c>
      <c r="U178" s="11" t="str">
        <f>IF((COUNTA(CurriculumDetail!U1357:U1372) &gt; 0), "x", "")</f>
        <v/>
      </c>
      <c r="V178" s="11" t="str">
        <f>IF((COUNTA(CurriculumDetail!V1357:V1372) &gt; 0), "x", "")</f>
        <v/>
      </c>
      <c r="W178" s="11" t="str">
        <f>IF((COUNTA(CurriculumDetail!W1357:W1372) &gt; 0), "x", "")</f>
        <v/>
      </c>
      <c r="X178" s="11" t="str">
        <f>IF((COUNTA(CurriculumDetail!X1357:X1372) &gt; 0), "x", "")</f>
        <v/>
      </c>
      <c r="Y178" s="11" t="str">
        <f>IF((COUNTA(CurriculumDetail!Y1357:Y1372) &gt; 0), "x", "")</f>
        <v/>
      </c>
      <c r="Z178" s="11" t="str">
        <f>IF((COUNTA(CurriculumDetail!Z1357:Z1372) &gt; 0), "x", "")</f>
        <v/>
      </c>
      <c r="AA178" s="11" t="str">
        <f>IF((COUNTA(CurriculumDetail!AA1357:AA1372) &gt; 0), "x", "")</f>
        <v/>
      </c>
      <c r="AB178" s="11" t="str">
        <f>IF((COUNTA(CurriculumDetail!AB1357:AB1372) &gt; 0), "x", "")</f>
        <v/>
      </c>
      <c r="AC178" s="11" t="str">
        <f>IF((COUNTA(CurriculumDetail!AC1357:AC1372) &gt; 0), "x", "")</f>
        <v/>
      </c>
      <c r="AD178" s="11" t="str">
        <f>IF((COUNTA(CurriculumDetail!AD1357:AD1372) &gt; 0), "x", "")</f>
        <v/>
      </c>
      <c r="AE178" s="11" t="str">
        <f>IF((COUNTA(CurriculumDetail!AE1357:AE1372) &gt; 0), "x", "")</f>
        <v/>
      </c>
      <c r="AF178" s="11" t="str">
        <f>IF((COUNTA(CurriculumDetail!AF1357:AF1372) &gt; 0), "x", "")</f>
        <v/>
      </c>
      <c r="AG178" s="11" t="str">
        <f>IF((COUNTA(CurriculumDetail!AG1357:AG1372) &gt; 0), "x", "")</f>
        <v/>
      </c>
      <c r="AH178" s="11" t="str">
        <f>IF((COUNTA(CurriculumDetail!AH1357:AH1372) &gt; 0), "x", "")</f>
        <v/>
      </c>
      <c r="AI178" s="11" t="str">
        <f>IF((COUNTA(CurriculumDetail!AI1357:AI1372) &gt; 0), "x", "")</f>
        <v/>
      </c>
      <c r="AJ178" s="11" t="str">
        <f>IF((COUNTA(CurriculumDetail!AJ1357:AJ1372) &gt; 0), "x", "")</f>
        <v/>
      </c>
    </row>
    <row r="179" spans="1:36" x14ac:dyDescent="0.2">
      <c r="A179" t="s">
        <v>213</v>
      </c>
      <c r="B179" t="s">
        <v>130</v>
      </c>
      <c r="C179">
        <v>2</v>
      </c>
      <c r="D179">
        <v>0</v>
      </c>
      <c r="E179" t="b">
        <f>AND(OR(CurriculumDetail!F1375&gt;0,CurriculumDetail!C1375&lt;&gt;1),OR(CurriculumDetail!F1376&gt;0,CurriculumDetail!C1376&lt;&gt;1),OR(CurriculumDetail!F1377&gt;0,CurriculumDetail!C1377&lt;&gt;1),OR(CurriculumDetail!F1378&gt;0,CurriculumDetail!C1378&lt;&gt;1),OR(CurriculumDetail!F1379&gt;0,CurriculumDetail!C1379&lt;&gt;1),OR(CurriculumDetail!F1380&gt;0,CurriculumDetail!C1380&lt;&gt;1),OR(CurriculumDetail!F1381&gt;0,CurriculumDetail!C1381&lt;&gt;1),OR(CurriculumDetail!F1382&gt;0,CurriculumDetail!C1382&lt;&gt;1),OR(CurriculumDetail!F1383&gt;0,CurriculumDetail!C1383&lt;&gt;1),OR(CurriculumDetail!F1384&gt;0,CurriculumDetail!C1384&lt;&gt;1),OR(CurriculumDetail!F1385&gt;0,CurriculumDetail!C1385&lt;&gt;1),OR(CurriculumDetail!F1386&gt;0,CurriculumDetail!C1386&lt;&gt;1))</f>
        <v>0</v>
      </c>
      <c r="F179" t="b">
        <f>AND(OR(CurriculumDetail!F1375&gt;0,CurriculumDetail!C1375&lt;&gt;2),OR(CurriculumDetail!F1376&gt;0,CurriculumDetail!C1376&lt;&gt;2),OR(CurriculumDetail!F1377&gt;0,CurriculumDetail!C1377&lt;&gt;2),OR(CurriculumDetail!F1378&gt;0,CurriculumDetail!C1378&lt;&gt;2),OR(CurriculumDetail!F1379&gt;0,CurriculumDetail!C1379&lt;&gt;2),OR(CurriculumDetail!F1380&gt;0,CurriculumDetail!C1380&lt;&gt;2),OR(CurriculumDetail!F1381&gt;0,CurriculumDetail!C1381&lt;&gt;2),OR(CurriculumDetail!F1382&gt;0,CurriculumDetail!C1382&lt;&gt;2),OR(CurriculumDetail!F1383&gt;0,CurriculumDetail!C1383&lt;&gt;2),OR(CurriculumDetail!F1384&gt;0,CurriculumDetail!C1384&lt;&gt;2),OR(CurriculumDetail!F1385&gt;0,CurriculumDetail!C1385&lt;&gt;2),OR(CurriculumDetail!F1386&gt;0,CurriculumDetail!C1386&lt;&gt;2))</f>
        <v>1</v>
      </c>
      <c r="G179" t="str">
        <f>IF((COUNTA(CurriculumDetail!G1374:G1386) &gt; 0), "x", "")</f>
        <v/>
      </c>
      <c r="H179" s="11" t="str">
        <f>IF((COUNTA(CurriculumDetail!H1374:H1386) &gt; 0), "x", "")</f>
        <v/>
      </c>
      <c r="I179" s="11" t="str">
        <f>IF((COUNTA(CurriculumDetail!I1374:I1386) &gt; 0), "x", "")</f>
        <v/>
      </c>
      <c r="J179" s="11" t="str">
        <f>IF((COUNTA(CurriculumDetail!J1374:J1386) &gt; 0), "x", "")</f>
        <v/>
      </c>
      <c r="K179" s="11" t="str">
        <f>IF((COUNTA(CurriculumDetail!K1374:K1386) &gt; 0), "x", "")</f>
        <v/>
      </c>
      <c r="L179" s="11" t="str">
        <f>IF((COUNTA(CurriculumDetail!L1374:L1386) &gt; 0), "x", "")</f>
        <v/>
      </c>
      <c r="M179" s="11" t="str">
        <f>IF((COUNTA(CurriculumDetail!M1374:M1386) &gt; 0), "x", "")</f>
        <v/>
      </c>
      <c r="N179" s="11" t="str">
        <f>IF((COUNTA(CurriculumDetail!N1374:N1386) &gt; 0), "x", "")</f>
        <v/>
      </c>
      <c r="O179" s="11" t="str">
        <f>IF((COUNTA(CurriculumDetail!O1374:O1386) &gt; 0), "x", "")</f>
        <v/>
      </c>
      <c r="P179" s="11" t="str">
        <f>IF((COUNTA(CurriculumDetail!P1374:P1386) &gt; 0), "x", "")</f>
        <v/>
      </c>
      <c r="Q179" s="11" t="str">
        <f>IF((COUNTA(CurriculumDetail!Q1374:Q1386) &gt; 0), "x", "")</f>
        <v/>
      </c>
      <c r="R179" s="11" t="str">
        <f>IF((COUNTA(CurriculumDetail!R1374:R1386) &gt; 0), "x", "")</f>
        <v/>
      </c>
      <c r="S179" s="11" t="str">
        <f>IF((COUNTA(CurriculumDetail!S1374:S1386) &gt; 0), "x", "")</f>
        <v/>
      </c>
      <c r="T179" s="11" t="str">
        <f>IF((COUNTA(CurriculumDetail!T1374:T1386) &gt; 0), "x", "")</f>
        <v/>
      </c>
      <c r="U179" s="11" t="str">
        <f>IF((COUNTA(CurriculumDetail!U1374:U1386) &gt; 0), "x", "")</f>
        <v/>
      </c>
      <c r="V179" s="11" t="str">
        <f>IF((COUNTA(CurriculumDetail!V1374:V1386) &gt; 0), "x", "")</f>
        <v/>
      </c>
      <c r="W179" s="11" t="str">
        <f>IF((COUNTA(CurriculumDetail!W1374:W1386) &gt; 0), "x", "")</f>
        <v/>
      </c>
      <c r="X179" s="11" t="str">
        <f>IF((COUNTA(CurriculumDetail!X1374:X1386) &gt; 0), "x", "")</f>
        <v/>
      </c>
      <c r="Y179" s="11" t="str">
        <f>IF((COUNTA(CurriculumDetail!Y1374:Y1386) &gt; 0), "x", "")</f>
        <v/>
      </c>
      <c r="Z179" s="11" t="str">
        <f>IF((COUNTA(CurriculumDetail!Z1374:Z1386) &gt; 0), "x", "")</f>
        <v/>
      </c>
      <c r="AA179" s="11" t="str">
        <f>IF((COUNTA(CurriculumDetail!AA1374:AA1386) &gt; 0), "x", "")</f>
        <v/>
      </c>
      <c r="AB179" s="11" t="str">
        <f>IF((COUNTA(CurriculumDetail!AB1374:AB1386) &gt; 0), "x", "")</f>
        <v/>
      </c>
      <c r="AC179" s="11" t="str">
        <f>IF((COUNTA(CurriculumDetail!AC1374:AC1386) &gt; 0), "x", "")</f>
        <v/>
      </c>
      <c r="AD179" s="11" t="str">
        <f>IF((COUNTA(CurriculumDetail!AD1374:AD1386) &gt; 0), "x", "")</f>
        <v/>
      </c>
      <c r="AE179" s="11" t="str">
        <f>IF((COUNTA(CurriculumDetail!AE1374:AE1386) &gt; 0), "x", "")</f>
        <v/>
      </c>
      <c r="AF179" s="11" t="str">
        <f>IF((COUNTA(CurriculumDetail!AF1374:AF1386) &gt; 0), "x", "")</f>
        <v/>
      </c>
      <c r="AG179" s="11" t="str">
        <f>IF((COUNTA(CurriculumDetail!AG1374:AG1386) &gt; 0), "x", "")</f>
        <v/>
      </c>
      <c r="AH179" s="11" t="str">
        <f>IF((COUNTA(CurriculumDetail!AH1374:AH1386) &gt; 0), "x", "")</f>
        <v/>
      </c>
      <c r="AI179" s="11" t="str">
        <f>IF((COUNTA(CurriculumDetail!AI1374:AI1386) &gt; 0), "x", "")</f>
        <v/>
      </c>
      <c r="AJ179" s="11" t="str">
        <f>IF((COUNTA(CurriculumDetail!AJ1374:AJ1386) &gt; 0), "x", "")</f>
        <v/>
      </c>
    </row>
    <row r="180" spans="1:36" x14ac:dyDescent="0.2">
      <c r="A180" t="s">
        <v>213</v>
      </c>
      <c r="B180" t="s">
        <v>56</v>
      </c>
      <c r="C180">
        <v>2</v>
      </c>
      <c r="D180">
        <v>0</v>
      </c>
      <c r="E180" t="b">
        <f>AND(OR(CurriculumDetail!F1389&gt;0,CurriculumDetail!C1389&lt;&gt;1),OR(CurriculumDetail!F1390&gt;0,CurriculumDetail!C1390&lt;&gt;1),OR(CurriculumDetail!F1391&gt;0,CurriculumDetail!C1391&lt;&gt;1),OR(CurriculumDetail!F1392&gt;0,CurriculumDetail!C1392&lt;&gt;1),OR(CurriculumDetail!F1393&gt;0,CurriculumDetail!C1393&lt;&gt;1),OR(CurriculumDetail!F1394&gt;0,CurriculumDetail!C1394&lt;&gt;1),OR(CurriculumDetail!F1395&gt;0,CurriculumDetail!C1395&lt;&gt;1))</f>
        <v>0</v>
      </c>
      <c r="F180" t="b">
        <f>AND(OR(CurriculumDetail!F1389&gt;0,CurriculumDetail!C1389&lt;&gt;2),OR(CurriculumDetail!F1390&gt;0,CurriculumDetail!C1390&lt;&gt;2),OR(CurriculumDetail!F1391&gt;0,CurriculumDetail!C1391&lt;&gt;2),OR(CurriculumDetail!F1392&gt;0,CurriculumDetail!C1392&lt;&gt;2),OR(CurriculumDetail!F1393&gt;0,CurriculumDetail!C1393&lt;&gt;2),OR(CurriculumDetail!F1394&gt;0,CurriculumDetail!C1394&lt;&gt;2),OR(CurriculumDetail!F1395&gt;0,CurriculumDetail!C1395&lt;&gt;2))</f>
        <v>1</v>
      </c>
      <c r="G180" t="str">
        <f>IF((COUNTA(CurriculumDetail!G1388:G1395) &gt; 0), "x", "")</f>
        <v/>
      </c>
      <c r="H180" s="11" t="str">
        <f>IF((COUNTA(CurriculumDetail!H1388:H1395) &gt; 0), "x", "")</f>
        <v/>
      </c>
      <c r="I180" s="11" t="str">
        <f>IF((COUNTA(CurriculumDetail!I1388:I1395) &gt; 0), "x", "")</f>
        <v/>
      </c>
      <c r="J180" s="11" t="str">
        <f>IF((COUNTA(CurriculumDetail!J1388:J1395) &gt; 0), "x", "")</f>
        <v/>
      </c>
      <c r="K180" s="11" t="str">
        <f>IF((COUNTA(CurriculumDetail!K1388:K1395) &gt; 0), "x", "")</f>
        <v/>
      </c>
      <c r="L180" s="11" t="str">
        <f>IF((COUNTA(CurriculumDetail!L1388:L1395) &gt; 0), "x", "")</f>
        <v/>
      </c>
      <c r="M180" s="11" t="str">
        <f>IF((COUNTA(CurriculumDetail!M1388:M1395) &gt; 0), "x", "")</f>
        <v/>
      </c>
      <c r="N180" s="11" t="str">
        <f>IF((COUNTA(CurriculumDetail!N1388:N1395) &gt; 0), "x", "")</f>
        <v/>
      </c>
      <c r="O180" s="11" t="str">
        <f>IF((COUNTA(CurriculumDetail!O1388:O1395) &gt; 0), "x", "")</f>
        <v/>
      </c>
      <c r="P180" s="11" t="str">
        <f>IF((COUNTA(CurriculumDetail!P1388:P1395) &gt; 0), "x", "")</f>
        <v/>
      </c>
      <c r="Q180" s="11" t="str">
        <f>IF((COUNTA(CurriculumDetail!Q1388:Q1395) &gt; 0), "x", "")</f>
        <v/>
      </c>
      <c r="R180" s="11" t="str">
        <f>IF((COUNTA(CurriculumDetail!R1388:R1395) &gt; 0), "x", "")</f>
        <v/>
      </c>
      <c r="S180" s="11" t="str">
        <f>IF((COUNTA(CurriculumDetail!S1388:S1395) &gt; 0), "x", "")</f>
        <v/>
      </c>
      <c r="T180" s="11" t="str">
        <f>IF((COUNTA(CurriculumDetail!T1388:T1395) &gt; 0), "x", "")</f>
        <v/>
      </c>
      <c r="U180" s="11" t="str">
        <f>IF((COUNTA(CurriculumDetail!U1388:U1395) &gt; 0), "x", "")</f>
        <v/>
      </c>
      <c r="V180" s="11" t="str">
        <f>IF((COUNTA(CurriculumDetail!V1388:V1395) &gt; 0), "x", "")</f>
        <v/>
      </c>
      <c r="W180" s="11" t="str">
        <f>IF((COUNTA(CurriculumDetail!W1388:W1395) &gt; 0), "x", "")</f>
        <v/>
      </c>
      <c r="X180" s="11" t="str">
        <f>IF((COUNTA(CurriculumDetail!X1388:X1395) &gt; 0), "x", "")</f>
        <v/>
      </c>
      <c r="Y180" s="11" t="str">
        <f>IF((COUNTA(CurriculumDetail!Y1388:Y1395) &gt; 0), "x", "")</f>
        <v/>
      </c>
      <c r="Z180" s="11" t="str">
        <f>IF((COUNTA(CurriculumDetail!Z1388:Z1395) &gt; 0), "x", "")</f>
        <v/>
      </c>
      <c r="AA180" s="11" t="str">
        <f>IF((COUNTA(CurriculumDetail!AA1388:AA1395) &gt; 0), "x", "")</f>
        <v/>
      </c>
      <c r="AB180" s="11" t="str">
        <f>IF((COUNTA(CurriculumDetail!AB1388:AB1395) &gt; 0), "x", "")</f>
        <v/>
      </c>
      <c r="AC180" s="11" t="str">
        <f>IF((COUNTA(CurriculumDetail!AC1388:AC1395) &gt; 0), "x", "")</f>
        <v/>
      </c>
      <c r="AD180" s="11" t="str">
        <f>IF((COUNTA(CurriculumDetail!AD1388:AD1395) &gt; 0), "x", "")</f>
        <v/>
      </c>
      <c r="AE180" s="11" t="str">
        <f>IF((COUNTA(CurriculumDetail!AE1388:AE1395) &gt; 0), "x", "")</f>
        <v/>
      </c>
      <c r="AF180" s="11" t="str">
        <f>IF((COUNTA(CurriculumDetail!AF1388:AF1395) &gt; 0), "x", "")</f>
        <v/>
      </c>
      <c r="AG180" s="11" t="str">
        <f>IF((COUNTA(CurriculumDetail!AG1388:AG1395) &gt; 0), "x", "")</f>
        <v/>
      </c>
      <c r="AH180" s="11" t="str">
        <f>IF((COUNTA(CurriculumDetail!AH1388:AH1395) &gt; 0), "x", "")</f>
        <v/>
      </c>
      <c r="AI180" s="11" t="str">
        <f>IF((COUNTA(CurriculumDetail!AI1388:AI1395) &gt; 0), "x", "")</f>
        <v/>
      </c>
      <c r="AJ180" s="11" t="str">
        <f>IF((COUNTA(CurriculumDetail!AJ1388:AJ1395) &gt; 0), "x", "")</f>
        <v/>
      </c>
    </row>
    <row r="181" spans="1:36" x14ac:dyDescent="0.2">
      <c r="A181" t="s">
        <v>213</v>
      </c>
      <c r="B181" t="s">
        <v>146</v>
      </c>
      <c r="C181">
        <v>1</v>
      </c>
      <c r="D181">
        <v>0</v>
      </c>
      <c r="E181" t="b">
        <f>AND(OR(CurriculumDetail!F1398&gt;0,CurriculumDetail!C1398&lt;&gt;1),OR(CurriculumDetail!F1399&gt;0,CurriculumDetail!C1399&lt;&gt;1),OR(CurriculumDetail!F1400&gt;0,CurriculumDetail!C1400&lt;&gt;1),OR(CurriculumDetail!F1401&gt;0,CurriculumDetail!C1401&lt;&gt;1),OR(CurriculumDetail!F1402&gt;0,CurriculumDetail!C1402&lt;&gt;1),OR(CurriculumDetail!F1403&gt;0,CurriculumDetail!C1403&lt;&gt;1),OR(CurriculumDetail!F1404&gt;0,CurriculumDetail!C1404&lt;&gt;1),OR(CurriculumDetail!F1405&gt;0,CurriculumDetail!C1405&lt;&gt;1),OR(CurriculumDetail!F1406&gt;0,CurriculumDetail!C1406&lt;&gt;1),OR(CurriculumDetail!F1407&gt;0,CurriculumDetail!C1407&lt;&gt;1))</f>
        <v>0</v>
      </c>
      <c r="F181" t="b">
        <f>AND(OR(CurriculumDetail!F1398&gt;0,CurriculumDetail!C1398&lt;&gt;2),OR(CurriculumDetail!F1399&gt;0,CurriculumDetail!C1399&lt;&gt;2),OR(CurriculumDetail!F1400&gt;0,CurriculumDetail!C1400&lt;&gt;2),OR(CurriculumDetail!F1401&gt;0,CurriculumDetail!C1401&lt;&gt;2),OR(CurriculumDetail!F1402&gt;0,CurriculumDetail!C1402&lt;&gt;2),OR(CurriculumDetail!F1403&gt;0,CurriculumDetail!C1403&lt;&gt;2),OR(CurriculumDetail!F1404&gt;0,CurriculumDetail!C1404&lt;&gt;2),OR(CurriculumDetail!F1405&gt;0,CurriculumDetail!C1405&lt;&gt;2),OR(CurriculumDetail!F1406&gt;0,CurriculumDetail!C1406&lt;&gt;2),OR(CurriculumDetail!F1407&gt;0,CurriculumDetail!C1407&lt;&gt;2))</f>
        <v>1</v>
      </c>
      <c r="G181" t="str">
        <f>IF((COUNTA(CurriculumDetail!G1397:G1407) &gt; 0), "x", "")</f>
        <v/>
      </c>
      <c r="H181" s="11" t="str">
        <f>IF((COUNTA(CurriculumDetail!H1397:H1407) &gt; 0), "x", "")</f>
        <v/>
      </c>
      <c r="I181" s="11" t="str">
        <f>IF((COUNTA(CurriculumDetail!I1397:I1407) &gt; 0), "x", "")</f>
        <v/>
      </c>
      <c r="J181" s="11" t="str">
        <f>IF((COUNTA(CurriculumDetail!J1397:J1407) &gt; 0), "x", "")</f>
        <v/>
      </c>
      <c r="K181" s="11" t="str">
        <f>IF((COUNTA(CurriculumDetail!K1397:K1407) &gt; 0), "x", "")</f>
        <v/>
      </c>
      <c r="L181" s="11" t="str">
        <f>IF((COUNTA(CurriculumDetail!L1397:L1407) &gt; 0), "x", "")</f>
        <v/>
      </c>
      <c r="M181" s="11" t="str">
        <f>IF((COUNTA(CurriculumDetail!M1397:M1407) &gt; 0), "x", "")</f>
        <v/>
      </c>
      <c r="N181" s="11" t="str">
        <f>IF((COUNTA(CurriculumDetail!N1397:N1407) &gt; 0), "x", "")</f>
        <v/>
      </c>
      <c r="O181" s="11" t="str">
        <f>IF((COUNTA(CurriculumDetail!O1397:O1407) &gt; 0), "x", "")</f>
        <v/>
      </c>
      <c r="P181" s="11" t="str">
        <f>IF((COUNTA(CurriculumDetail!P1397:P1407) &gt; 0), "x", "")</f>
        <v/>
      </c>
      <c r="Q181" s="11" t="str">
        <f>IF((COUNTA(CurriculumDetail!Q1397:Q1407) &gt; 0), "x", "")</f>
        <v/>
      </c>
      <c r="R181" s="11" t="str">
        <f>IF((COUNTA(CurriculumDetail!R1397:R1407) &gt; 0), "x", "")</f>
        <v/>
      </c>
      <c r="S181" s="11" t="str">
        <f>IF((COUNTA(CurriculumDetail!S1397:S1407) &gt; 0), "x", "")</f>
        <v/>
      </c>
      <c r="T181" s="11" t="str">
        <f>IF((COUNTA(CurriculumDetail!T1397:T1407) &gt; 0), "x", "")</f>
        <v/>
      </c>
      <c r="U181" s="11" t="str">
        <f>IF((COUNTA(CurriculumDetail!U1397:U1407) &gt; 0), "x", "")</f>
        <v/>
      </c>
      <c r="V181" s="11" t="str">
        <f>IF((COUNTA(CurriculumDetail!V1397:V1407) &gt; 0), "x", "")</f>
        <v/>
      </c>
      <c r="W181" s="11" t="str">
        <f>IF((COUNTA(CurriculumDetail!W1397:W1407) &gt; 0), "x", "")</f>
        <v/>
      </c>
      <c r="X181" s="11" t="str">
        <f>IF((COUNTA(CurriculumDetail!X1397:X1407) &gt; 0), "x", "")</f>
        <v/>
      </c>
      <c r="Y181" s="11" t="str">
        <f>IF((COUNTA(CurriculumDetail!Y1397:Y1407) &gt; 0), "x", "")</f>
        <v/>
      </c>
      <c r="Z181" s="11" t="str">
        <f>IF((COUNTA(CurriculumDetail!Z1397:Z1407) &gt; 0), "x", "")</f>
        <v/>
      </c>
      <c r="AA181" s="11" t="str">
        <f>IF((COUNTA(CurriculumDetail!AA1397:AA1407) &gt; 0), "x", "")</f>
        <v/>
      </c>
      <c r="AB181" s="11" t="str">
        <f>IF((COUNTA(CurriculumDetail!AB1397:AB1407) &gt; 0), "x", "")</f>
        <v/>
      </c>
      <c r="AC181" s="11" t="str">
        <f>IF((COUNTA(CurriculumDetail!AC1397:AC1407) &gt; 0), "x", "")</f>
        <v/>
      </c>
      <c r="AD181" s="11" t="str">
        <f>IF((COUNTA(CurriculumDetail!AD1397:AD1407) &gt; 0), "x", "")</f>
        <v/>
      </c>
      <c r="AE181" s="11" t="str">
        <f>IF((COUNTA(CurriculumDetail!AE1397:AE1407) &gt; 0), "x", "")</f>
        <v/>
      </c>
      <c r="AF181" s="11" t="str">
        <f>IF((COUNTA(CurriculumDetail!AF1397:AF1407) &gt; 0), "x", "")</f>
        <v/>
      </c>
      <c r="AG181" s="11" t="str">
        <f>IF((COUNTA(CurriculumDetail!AG1397:AG1407) &gt; 0), "x", "")</f>
        <v/>
      </c>
      <c r="AH181" s="11" t="str">
        <f>IF((COUNTA(CurriculumDetail!AH1397:AH1407) &gt; 0), "x", "")</f>
        <v/>
      </c>
      <c r="AI181" s="11" t="str">
        <f>IF((COUNTA(CurriculumDetail!AI1397:AI1407) &gt; 0), "x", "")</f>
        <v/>
      </c>
      <c r="AJ181" s="11" t="str">
        <f>IF((COUNTA(CurriculumDetail!AJ1397:AJ1407) &gt; 0), "x", "")</f>
        <v/>
      </c>
    </row>
    <row r="182" spans="1:36" x14ac:dyDescent="0.2">
      <c r="A182" t="s">
        <v>213</v>
      </c>
      <c r="B182" t="s">
        <v>15</v>
      </c>
      <c r="C182">
        <v>1</v>
      </c>
      <c r="D182">
        <v>1</v>
      </c>
      <c r="E182" t="b">
        <f>AND(OR(CurriculumDetail!F1410&gt;0,CurriculumDetail!C1410&lt;&gt;1),OR(CurriculumDetail!F1411&gt;0,CurriculumDetail!C1411&lt;&gt;1),OR(CurriculumDetail!F1412&gt;0,CurriculumDetail!C1412&lt;&gt;1),OR(CurriculumDetail!F1413&gt;0,CurriculumDetail!C1413&lt;&gt;1),OR(CurriculumDetail!F1414&gt;0,CurriculumDetail!C1414&lt;&gt;1),OR(CurriculumDetail!F1415&gt;0,CurriculumDetail!C1415&lt;&gt;1),OR(CurriculumDetail!F1416&gt;0,CurriculumDetail!C1416&lt;&gt;1),OR(CurriculumDetail!F1417&gt;0,CurriculumDetail!C1417&lt;&gt;1))</f>
        <v>0</v>
      </c>
      <c r="F182" t="b">
        <f>AND(OR(CurriculumDetail!F1410&gt;0,CurriculumDetail!C1410&lt;&gt;2),OR(CurriculumDetail!F1411&gt;0,CurriculumDetail!C1411&lt;&gt;2),OR(CurriculumDetail!F1412&gt;0,CurriculumDetail!C1412&lt;&gt;2),OR(CurriculumDetail!F1413&gt;0,CurriculumDetail!C1413&lt;&gt;2),OR(CurriculumDetail!F1414&gt;0,CurriculumDetail!C1414&lt;&gt;2),OR(CurriculumDetail!F1415&gt;0,CurriculumDetail!C1415&lt;&gt;2),OR(CurriculumDetail!F1416&gt;0,CurriculumDetail!C1416&lt;&gt;2),OR(CurriculumDetail!F1417&gt;0,CurriculumDetail!C1417&lt;&gt;2))</f>
        <v>0</v>
      </c>
      <c r="G182" t="str">
        <f>IF((COUNTA(CurriculumDetail!G1409:G1417) &gt; 0), "x", "")</f>
        <v/>
      </c>
      <c r="H182" s="11" t="str">
        <f>IF((COUNTA(CurriculumDetail!H1409:H1417) &gt; 0), "x", "")</f>
        <v/>
      </c>
      <c r="I182" s="11" t="str">
        <f>IF((COUNTA(CurriculumDetail!I1409:I1417) &gt; 0), "x", "")</f>
        <v/>
      </c>
      <c r="J182" s="11" t="str">
        <f>IF((COUNTA(CurriculumDetail!J1409:J1417) &gt; 0), "x", "")</f>
        <v/>
      </c>
      <c r="K182" s="11" t="str">
        <f>IF((COUNTA(CurriculumDetail!K1409:K1417) &gt; 0), "x", "")</f>
        <v/>
      </c>
      <c r="L182" s="11" t="str">
        <f>IF((COUNTA(CurriculumDetail!L1409:L1417) &gt; 0), "x", "")</f>
        <v/>
      </c>
      <c r="M182" s="11" t="str">
        <f>IF((COUNTA(CurriculumDetail!M1409:M1417) &gt; 0), "x", "")</f>
        <v/>
      </c>
      <c r="N182" s="11" t="str">
        <f>IF((COUNTA(CurriculumDetail!N1409:N1417) &gt; 0), "x", "")</f>
        <v/>
      </c>
      <c r="O182" s="11" t="str">
        <f>IF((COUNTA(CurriculumDetail!O1409:O1417) &gt; 0), "x", "")</f>
        <v/>
      </c>
      <c r="P182" s="11" t="str">
        <f>IF((COUNTA(CurriculumDetail!P1409:P1417) &gt; 0), "x", "")</f>
        <v/>
      </c>
      <c r="Q182" s="11" t="str">
        <f>IF((COUNTA(CurriculumDetail!Q1409:Q1417) &gt; 0), "x", "")</f>
        <v/>
      </c>
      <c r="R182" s="11" t="str">
        <f>IF((COUNTA(CurriculumDetail!R1409:R1417) &gt; 0), "x", "")</f>
        <v/>
      </c>
      <c r="S182" s="11" t="str">
        <f>IF((COUNTA(CurriculumDetail!S1409:S1417) &gt; 0), "x", "")</f>
        <v/>
      </c>
      <c r="T182" s="11" t="str">
        <f>IF((COUNTA(CurriculumDetail!T1409:T1417) &gt; 0), "x", "")</f>
        <v/>
      </c>
      <c r="U182" s="11" t="str">
        <f>IF((COUNTA(CurriculumDetail!U1409:U1417) &gt; 0), "x", "")</f>
        <v/>
      </c>
      <c r="V182" s="11" t="str">
        <f>IF((COUNTA(CurriculumDetail!V1409:V1417) &gt; 0), "x", "")</f>
        <v/>
      </c>
      <c r="W182" s="11" t="str">
        <f>IF((COUNTA(CurriculumDetail!W1409:W1417) &gt; 0), "x", "")</f>
        <v/>
      </c>
      <c r="X182" s="11" t="str">
        <f>IF((COUNTA(CurriculumDetail!X1409:X1417) &gt; 0), "x", "")</f>
        <v/>
      </c>
      <c r="Y182" s="11" t="str">
        <f>IF((COUNTA(CurriculumDetail!Y1409:Y1417) &gt; 0), "x", "")</f>
        <v/>
      </c>
      <c r="Z182" s="11" t="str">
        <f>IF((COUNTA(CurriculumDetail!Z1409:Z1417) &gt; 0), "x", "")</f>
        <v/>
      </c>
      <c r="AA182" s="11" t="str">
        <f>IF((COUNTA(CurriculumDetail!AA1409:AA1417) &gt; 0), "x", "")</f>
        <v/>
      </c>
      <c r="AB182" s="11" t="str">
        <f>IF((COUNTA(CurriculumDetail!AB1409:AB1417) &gt; 0), "x", "")</f>
        <v/>
      </c>
      <c r="AC182" s="11" t="str">
        <f>IF((COUNTA(CurriculumDetail!AC1409:AC1417) &gt; 0), "x", "")</f>
        <v/>
      </c>
      <c r="AD182" s="11" t="str">
        <f>IF((COUNTA(CurriculumDetail!AD1409:AD1417) &gt; 0), "x", "")</f>
        <v/>
      </c>
      <c r="AE182" s="11" t="str">
        <f>IF((COUNTA(CurriculumDetail!AE1409:AE1417) &gt; 0), "x", "")</f>
        <v/>
      </c>
      <c r="AF182" s="11" t="str">
        <f>IF((COUNTA(CurriculumDetail!AF1409:AF1417) &gt; 0), "x", "")</f>
        <v/>
      </c>
      <c r="AG182" s="11" t="str">
        <f>IF((COUNTA(CurriculumDetail!AG1409:AG1417) &gt; 0), "x", "")</f>
        <v/>
      </c>
      <c r="AH182" s="11" t="str">
        <f>IF((COUNTA(CurriculumDetail!AH1409:AH1417) &gt; 0), "x", "")</f>
        <v/>
      </c>
      <c r="AI182" s="11" t="str">
        <f>IF((COUNTA(CurriculumDetail!AI1409:AI1417) &gt; 0), "x", "")</f>
        <v/>
      </c>
      <c r="AJ182" s="11" t="str">
        <f>IF((COUNTA(CurriculumDetail!AJ1409:AJ1417) &gt; 0), "x", "")</f>
        <v/>
      </c>
    </row>
    <row r="183" spans="1:36" x14ac:dyDescent="0.2">
      <c r="A183" t="s">
        <v>213</v>
      </c>
      <c r="B183" t="s">
        <v>246</v>
      </c>
      <c r="C183">
        <v>0</v>
      </c>
      <c r="D183">
        <v>0</v>
      </c>
      <c r="E183" t="b">
        <f>AND(OR(CurriculumDetail!F1420&gt;0,CurriculumDetail!C1420&lt;&gt;1),OR(CurriculumDetail!F1421&gt;0,CurriculumDetail!C1421&lt;&gt;1),OR(CurriculumDetail!F1422&gt;0,CurriculumDetail!C1422&lt;&gt;1),OR(CurriculumDetail!F1423&gt;0,CurriculumDetail!C1423&lt;&gt;1))</f>
        <v>1</v>
      </c>
      <c r="F183" t="b">
        <f>AND(OR(CurriculumDetail!F1420&gt;0,CurriculumDetail!C1420&lt;&gt;2),OR(CurriculumDetail!F1421&gt;0,CurriculumDetail!C1421&lt;&gt;2),OR(CurriculumDetail!F1422&gt;0,CurriculumDetail!C1422&lt;&gt;2),OR(CurriculumDetail!F1423&gt;0,CurriculumDetail!C1423&lt;&gt;2))</f>
        <v>1</v>
      </c>
      <c r="G183" t="str">
        <f>IF((COUNTA(CurriculumDetail!G1419:G1423) &gt; 0), "x", "")</f>
        <v/>
      </c>
      <c r="H183" s="11" t="str">
        <f>IF((COUNTA(CurriculumDetail!H1419:H1423) &gt; 0), "x", "")</f>
        <v/>
      </c>
      <c r="I183" s="11" t="str">
        <f>IF((COUNTA(CurriculumDetail!I1419:I1423) &gt; 0), "x", "")</f>
        <v/>
      </c>
      <c r="J183" s="11" t="str">
        <f>IF((COUNTA(CurriculumDetail!J1419:J1423) &gt; 0), "x", "")</f>
        <v/>
      </c>
      <c r="K183" s="11" t="str">
        <f>IF((COUNTA(CurriculumDetail!K1419:K1423) &gt; 0), "x", "")</f>
        <v/>
      </c>
      <c r="L183" s="11" t="str">
        <f>IF((COUNTA(CurriculumDetail!L1419:L1423) &gt; 0), "x", "")</f>
        <v/>
      </c>
      <c r="M183" s="11" t="str">
        <f>IF((COUNTA(CurriculumDetail!M1419:M1423) &gt; 0), "x", "")</f>
        <v/>
      </c>
      <c r="N183" s="11" t="str">
        <f>IF((COUNTA(CurriculumDetail!N1419:N1423) &gt; 0), "x", "")</f>
        <v/>
      </c>
      <c r="O183" s="11" t="str">
        <f>IF((COUNTA(CurriculumDetail!O1419:O1423) &gt; 0), "x", "")</f>
        <v/>
      </c>
      <c r="P183" s="11" t="str">
        <f>IF((COUNTA(CurriculumDetail!P1419:P1423) &gt; 0), "x", "")</f>
        <v/>
      </c>
      <c r="Q183" s="11" t="str">
        <f>IF((COUNTA(CurriculumDetail!Q1419:Q1423) &gt; 0), "x", "")</f>
        <v/>
      </c>
      <c r="R183" s="11" t="str">
        <f>IF((COUNTA(CurriculumDetail!R1419:R1423) &gt; 0), "x", "")</f>
        <v/>
      </c>
      <c r="S183" s="11" t="str">
        <f>IF((COUNTA(CurriculumDetail!S1419:S1423) &gt; 0), "x", "")</f>
        <v/>
      </c>
      <c r="T183" s="11" t="str">
        <f>IF((COUNTA(CurriculumDetail!T1419:T1423) &gt; 0), "x", "")</f>
        <v/>
      </c>
      <c r="U183" s="11" t="str">
        <f>IF((COUNTA(CurriculumDetail!U1419:U1423) &gt; 0), "x", "")</f>
        <v/>
      </c>
      <c r="V183" s="11" t="str">
        <f>IF((COUNTA(CurriculumDetail!V1419:V1423) &gt; 0), "x", "")</f>
        <v/>
      </c>
      <c r="W183" s="11" t="str">
        <f>IF((COUNTA(CurriculumDetail!W1419:W1423) &gt; 0), "x", "")</f>
        <v/>
      </c>
      <c r="X183" s="11" t="str">
        <f>IF((COUNTA(CurriculumDetail!X1419:X1423) &gt; 0), "x", "")</f>
        <v/>
      </c>
      <c r="Y183" s="11" t="str">
        <f>IF((COUNTA(CurriculumDetail!Y1419:Y1423) &gt; 0), "x", "")</f>
        <v/>
      </c>
      <c r="Z183" s="11" t="str">
        <f>IF((COUNTA(CurriculumDetail!Z1419:Z1423) &gt; 0), "x", "")</f>
        <v/>
      </c>
      <c r="AA183" s="11" t="str">
        <f>IF((COUNTA(CurriculumDetail!AA1419:AA1423) &gt; 0), "x", "")</f>
        <v/>
      </c>
      <c r="AB183" s="11" t="str">
        <f>IF((COUNTA(CurriculumDetail!AB1419:AB1423) &gt; 0), "x", "")</f>
        <v/>
      </c>
      <c r="AC183" s="11" t="str">
        <f>IF((COUNTA(CurriculumDetail!AC1419:AC1423) &gt; 0), "x", "")</f>
        <v/>
      </c>
      <c r="AD183" s="11" t="str">
        <f>IF((COUNTA(CurriculumDetail!AD1419:AD1423) &gt; 0), "x", "")</f>
        <v/>
      </c>
      <c r="AE183" s="11" t="str">
        <f>IF((COUNTA(CurriculumDetail!AE1419:AE1423) &gt; 0), "x", "")</f>
        <v/>
      </c>
      <c r="AF183" s="11" t="str">
        <f>IF((COUNTA(CurriculumDetail!AF1419:AF1423) &gt; 0), "x", "")</f>
        <v/>
      </c>
      <c r="AG183" s="11" t="str">
        <f>IF((COUNTA(CurriculumDetail!AG1419:AG1423) &gt; 0), "x", "")</f>
        <v/>
      </c>
      <c r="AH183" s="11" t="str">
        <f>IF((COUNTA(CurriculumDetail!AH1419:AH1423) &gt; 0), "x", "")</f>
        <v/>
      </c>
      <c r="AI183" s="11" t="str">
        <f>IF((COUNTA(CurriculumDetail!AI1419:AI1423) &gt; 0), "x", "")</f>
        <v/>
      </c>
      <c r="AJ183" s="11" t="str">
        <f>IF((COUNTA(CurriculumDetail!AJ1419:AJ1423) &gt; 0), "x", "")</f>
        <v/>
      </c>
    </row>
    <row r="184" spans="1:36" x14ac:dyDescent="0.2">
      <c r="A184" t="s">
        <v>213</v>
      </c>
      <c r="B184" t="s">
        <v>409</v>
      </c>
      <c r="C184">
        <v>0</v>
      </c>
      <c r="D184">
        <v>0</v>
      </c>
      <c r="E184" t="b">
        <f>AND(OR(CurriculumDetail!F1426&gt;0,CurriculumDetail!C1426&lt;&gt;1),OR(CurriculumDetail!F1427&gt;0,CurriculumDetail!C1427&lt;&gt;1),OR(CurriculumDetail!F1428&gt;0,CurriculumDetail!C1428&lt;&gt;1),OR(CurriculumDetail!F1429&gt;0,CurriculumDetail!C1429&lt;&gt;1),OR(CurriculumDetail!F1430&gt;0,CurriculumDetail!C1430&lt;&gt;1),OR(CurriculumDetail!F1431&gt;0,CurriculumDetail!C1431&lt;&gt;1))</f>
        <v>1</v>
      </c>
      <c r="F184" t="b">
        <f>AND(OR(CurriculumDetail!F1426&gt;0,CurriculumDetail!C1426&lt;&gt;2),OR(CurriculumDetail!F1427&gt;0,CurriculumDetail!C1427&lt;&gt;2),OR(CurriculumDetail!F1428&gt;0,CurriculumDetail!C1428&lt;&gt;2),OR(CurriculumDetail!F1429&gt;0,CurriculumDetail!C1429&lt;&gt;2),OR(CurriculumDetail!F1430&gt;0,CurriculumDetail!C1430&lt;&gt;2),OR(CurriculumDetail!F1431&gt;0,CurriculumDetail!C1431&lt;&gt;2))</f>
        <v>1</v>
      </c>
      <c r="G184" t="str">
        <f>IF((COUNTA(CurriculumDetail!G1425:G1431) &gt; 0), "x", "")</f>
        <v/>
      </c>
      <c r="H184" s="11" t="str">
        <f>IF((COUNTA(CurriculumDetail!H1425:H1431) &gt; 0), "x", "")</f>
        <v/>
      </c>
      <c r="I184" s="11" t="str">
        <f>IF((COUNTA(CurriculumDetail!I1425:I1431) &gt; 0), "x", "")</f>
        <v/>
      </c>
      <c r="J184" s="11" t="str">
        <f>IF((COUNTA(CurriculumDetail!J1425:J1431) &gt; 0), "x", "")</f>
        <v/>
      </c>
      <c r="K184" s="11" t="str">
        <f>IF((COUNTA(CurriculumDetail!K1425:K1431) &gt; 0), "x", "")</f>
        <v/>
      </c>
      <c r="L184" s="11" t="str">
        <f>IF((COUNTA(CurriculumDetail!L1425:L1431) &gt; 0), "x", "")</f>
        <v/>
      </c>
      <c r="M184" s="11" t="str">
        <f>IF((COUNTA(CurriculumDetail!M1425:M1431) &gt; 0), "x", "")</f>
        <v/>
      </c>
      <c r="N184" s="11" t="str">
        <f>IF((COUNTA(CurriculumDetail!N1425:N1431) &gt; 0), "x", "")</f>
        <v/>
      </c>
      <c r="O184" s="11" t="str">
        <f>IF((COUNTA(CurriculumDetail!O1425:O1431) &gt; 0), "x", "")</f>
        <v/>
      </c>
      <c r="P184" s="11" t="str">
        <f>IF((COUNTA(CurriculumDetail!P1425:P1431) &gt; 0), "x", "")</f>
        <v/>
      </c>
      <c r="Q184" s="11" t="str">
        <f>IF((COUNTA(CurriculumDetail!Q1425:Q1431) &gt; 0), "x", "")</f>
        <v/>
      </c>
      <c r="R184" s="11" t="str">
        <f>IF((COUNTA(CurriculumDetail!R1425:R1431) &gt; 0), "x", "")</f>
        <v/>
      </c>
      <c r="S184" s="11" t="str">
        <f>IF((COUNTA(CurriculumDetail!S1425:S1431) &gt; 0), "x", "")</f>
        <v/>
      </c>
      <c r="T184" s="11" t="str">
        <f>IF((COUNTA(CurriculumDetail!T1425:T1431) &gt; 0), "x", "")</f>
        <v/>
      </c>
      <c r="U184" s="11" t="str">
        <f>IF((COUNTA(CurriculumDetail!U1425:U1431) &gt; 0), "x", "")</f>
        <v/>
      </c>
      <c r="V184" s="11" t="str">
        <f>IF((COUNTA(CurriculumDetail!V1425:V1431) &gt; 0), "x", "")</f>
        <v/>
      </c>
      <c r="W184" s="11" t="str">
        <f>IF((COUNTA(CurriculumDetail!W1425:W1431) &gt; 0), "x", "")</f>
        <v/>
      </c>
      <c r="X184" s="11" t="str">
        <f>IF((COUNTA(CurriculumDetail!X1425:X1431) &gt; 0), "x", "")</f>
        <v/>
      </c>
      <c r="Y184" s="11" t="str">
        <f>IF((COUNTA(CurriculumDetail!Y1425:Y1431) &gt; 0), "x", "")</f>
        <v/>
      </c>
      <c r="Z184" s="11" t="str">
        <f>IF((COUNTA(CurriculumDetail!Z1425:Z1431) &gt; 0), "x", "")</f>
        <v/>
      </c>
      <c r="AA184" s="11" t="str">
        <f>IF((COUNTA(CurriculumDetail!AA1425:AA1431) &gt; 0), "x", "")</f>
        <v/>
      </c>
      <c r="AB184" s="11" t="str">
        <f>IF((COUNTA(CurriculumDetail!AB1425:AB1431) &gt; 0), "x", "")</f>
        <v/>
      </c>
      <c r="AC184" s="11" t="str">
        <f>IF((COUNTA(CurriculumDetail!AC1425:AC1431) &gt; 0), "x", "")</f>
        <v/>
      </c>
      <c r="AD184" s="11" t="str">
        <f>IF((COUNTA(CurriculumDetail!AD1425:AD1431) &gt; 0), "x", "")</f>
        <v/>
      </c>
      <c r="AE184" s="11" t="str">
        <f>IF((COUNTA(CurriculumDetail!AE1425:AE1431) &gt; 0), "x", "")</f>
        <v/>
      </c>
      <c r="AF184" s="11" t="str">
        <f>IF((COUNTA(CurriculumDetail!AF1425:AF1431) &gt; 0), "x", "")</f>
        <v/>
      </c>
      <c r="AG184" s="11" t="str">
        <f>IF((COUNTA(CurriculumDetail!AG1425:AG1431) &gt; 0), "x", "")</f>
        <v/>
      </c>
      <c r="AH184" s="11" t="str">
        <f>IF((COUNTA(CurriculumDetail!AH1425:AH1431) &gt; 0), "x", "")</f>
        <v/>
      </c>
      <c r="AI184" s="11" t="str">
        <f>IF((COUNTA(CurriculumDetail!AI1425:AI1431) &gt; 0), "x", "")</f>
        <v/>
      </c>
      <c r="AJ184" s="11" t="str">
        <f>IF((COUNTA(CurriculumDetail!AJ1425:AJ1431) &gt; 0), "x", "")</f>
        <v/>
      </c>
    </row>
    <row r="185" spans="1:36" x14ac:dyDescent="0.2">
      <c r="A185" t="s">
        <v>213</v>
      </c>
      <c r="B185" t="s">
        <v>286</v>
      </c>
      <c r="C185">
        <v>0</v>
      </c>
      <c r="D185">
        <v>0</v>
      </c>
      <c r="E185" t="b">
        <f>AND(OR(CurriculumDetail!F1434&gt;0,CurriculumDetail!C1434&lt;&gt;1),OR(CurriculumDetail!F1435&gt;0,CurriculumDetail!C1435&lt;&gt;1),OR(CurriculumDetail!F1436&gt;0,CurriculumDetail!C1436&lt;&gt;1),OR(CurriculumDetail!F1437&gt;0,CurriculumDetail!C1437&lt;&gt;1),OR(CurriculumDetail!F1438&gt;0,CurriculumDetail!C1438&lt;&gt;1),OR(CurriculumDetail!F1439&gt;0,CurriculumDetail!C1439&lt;&gt;1),OR(CurriculumDetail!F1440&gt;0,CurriculumDetail!C1440&lt;&gt;1))</f>
        <v>1</v>
      </c>
      <c r="F185" t="b">
        <f>AND(OR(CurriculumDetail!F1434&gt;0,CurriculumDetail!C1434&lt;&gt;2),OR(CurriculumDetail!F1435&gt;0,CurriculumDetail!C1435&lt;&gt;2),OR(CurriculumDetail!F1436&gt;0,CurriculumDetail!C1436&lt;&gt;2),OR(CurriculumDetail!F1437&gt;0,CurriculumDetail!C1437&lt;&gt;2),OR(CurriculumDetail!F1438&gt;0,CurriculumDetail!C1438&lt;&gt;2),OR(CurriculumDetail!F1439&gt;0,CurriculumDetail!C1439&lt;&gt;2),OR(CurriculumDetail!F1440&gt;0,CurriculumDetail!C1440&lt;&gt;2))</f>
        <v>1</v>
      </c>
      <c r="G185" t="str">
        <f>IF((COUNTA(CurriculumDetail!G1433:G1440) &gt; 0), "x", "")</f>
        <v/>
      </c>
      <c r="H185" s="11" t="str">
        <f>IF((COUNTA(CurriculumDetail!H1433:H1440) &gt; 0), "x", "")</f>
        <v/>
      </c>
      <c r="I185" s="11" t="str">
        <f>IF((COUNTA(CurriculumDetail!I1433:I1440) &gt; 0), "x", "")</f>
        <v/>
      </c>
      <c r="J185" s="11" t="str">
        <f>IF((COUNTA(CurriculumDetail!J1433:J1440) &gt; 0), "x", "")</f>
        <v/>
      </c>
      <c r="K185" s="11" t="str">
        <f>IF((COUNTA(CurriculumDetail!K1433:K1440) &gt; 0), "x", "")</f>
        <v/>
      </c>
      <c r="L185" s="11" t="str">
        <f>IF((COUNTA(CurriculumDetail!L1433:L1440) &gt; 0), "x", "")</f>
        <v/>
      </c>
      <c r="M185" s="11" t="str">
        <f>IF((COUNTA(CurriculumDetail!M1433:M1440) &gt; 0), "x", "")</f>
        <v/>
      </c>
      <c r="N185" s="11" t="str">
        <f>IF((COUNTA(CurriculumDetail!N1433:N1440) &gt; 0), "x", "")</f>
        <v/>
      </c>
      <c r="O185" s="11" t="str">
        <f>IF((COUNTA(CurriculumDetail!O1433:O1440) &gt; 0), "x", "")</f>
        <v/>
      </c>
      <c r="P185" s="11" t="str">
        <f>IF((COUNTA(CurriculumDetail!P1433:P1440) &gt; 0), "x", "")</f>
        <v/>
      </c>
      <c r="Q185" s="11" t="str">
        <f>IF((COUNTA(CurriculumDetail!Q1433:Q1440) &gt; 0), "x", "")</f>
        <v/>
      </c>
      <c r="R185" s="11" t="str">
        <f>IF((COUNTA(CurriculumDetail!R1433:R1440) &gt; 0), "x", "")</f>
        <v/>
      </c>
      <c r="S185" s="11" t="str">
        <f>IF((COUNTA(CurriculumDetail!S1433:S1440) &gt; 0), "x", "")</f>
        <v/>
      </c>
      <c r="T185" s="11" t="str">
        <f>IF((COUNTA(CurriculumDetail!T1433:T1440) &gt; 0), "x", "")</f>
        <v/>
      </c>
      <c r="U185" s="11" t="str">
        <f>IF((COUNTA(CurriculumDetail!U1433:U1440) &gt; 0), "x", "")</f>
        <v/>
      </c>
      <c r="V185" s="11" t="str">
        <f>IF((COUNTA(CurriculumDetail!V1433:V1440) &gt; 0), "x", "")</f>
        <v/>
      </c>
      <c r="W185" s="11" t="str">
        <f>IF((COUNTA(CurriculumDetail!W1433:W1440) &gt; 0), "x", "")</f>
        <v/>
      </c>
      <c r="X185" s="11" t="str">
        <f>IF((COUNTA(CurriculumDetail!X1433:X1440) &gt; 0), "x", "")</f>
        <v/>
      </c>
      <c r="Y185" s="11" t="str">
        <f>IF((COUNTA(CurriculumDetail!Y1433:Y1440) &gt; 0), "x", "")</f>
        <v/>
      </c>
      <c r="Z185" s="11" t="str">
        <f>IF((COUNTA(CurriculumDetail!Z1433:Z1440) &gt; 0), "x", "")</f>
        <v/>
      </c>
      <c r="AA185" s="11" t="str">
        <f>IF((COUNTA(CurriculumDetail!AA1433:AA1440) &gt; 0), "x", "")</f>
        <v/>
      </c>
      <c r="AB185" s="11" t="str">
        <f>IF((COUNTA(CurriculumDetail!AB1433:AB1440) &gt; 0), "x", "")</f>
        <v/>
      </c>
      <c r="AC185" s="11" t="str">
        <f>IF((COUNTA(CurriculumDetail!AC1433:AC1440) &gt; 0), "x", "")</f>
        <v/>
      </c>
      <c r="AD185" s="11" t="str">
        <f>IF((COUNTA(CurriculumDetail!AD1433:AD1440) &gt; 0), "x", "")</f>
        <v/>
      </c>
      <c r="AE185" s="11" t="str">
        <f>IF((COUNTA(CurriculumDetail!AE1433:AE1440) &gt; 0), "x", "")</f>
        <v/>
      </c>
      <c r="AF185" s="11" t="str">
        <f>IF((COUNTA(CurriculumDetail!AF1433:AF1440) &gt; 0), "x", "")</f>
        <v/>
      </c>
      <c r="AG185" s="11" t="str">
        <f>IF((COUNTA(CurriculumDetail!AG1433:AG1440) &gt; 0), "x", "")</f>
        <v/>
      </c>
      <c r="AH185" s="11" t="str">
        <f>IF((COUNTA(CurriculumDetail!AH1433:AH1440) &gt; 0), "x", "")</f>
        <v/>
      </c>
      <c r="AI185" s="11" t="str">
        <f>IF((COUNTA(CurriculumDetail!AI1433:AI1440) &gt; 0), "x", "")</f>
        <v/>
      </c>
      <c r="AJ185" s="11" t="str">
        <f>IF((COUNTA(CurriculumDetail!AJ1433:AJ1440) &gt; 0), "x", "")</f>
        <v/>
      </c>
    </row>
    <row r="186" spans="1:36" x14ac:dyDescent="0.2">
      <c r="H186" s="11"/>
      <c r="I186" s="11"/>
      <c r="J186" s="11"/>
      <c r="K186" s="11"/>
      <c r="L186" s="11"/>
      <c r="M186" s="11"/>
      <c r="N186" s="11"/>
      <c r="O186" s="11"/>
      <c r="P186" s="11"/>
      <c r="Q186" s="11"/>
      <c r="R186" s="11"/>
      <c r="S186" s="11"/>
      <c r="T186" s="11"/>
      <c r="U186" s="11"/>
      <c r="V186" s="11"/>
      <c r="W186" s="11"/>
      <c r="X186" s="11"/>
      <c r="Y186" s="11"/>
      <c r="Z186" s="11"/>
      <c r="AA186" s="11"/>
      <c r="AB186" s="11"/>
      <c r="AC186" s="11"/>
      <c r="AD186" s="11"/>
      <c r="AE186" s="11"/>
      <c r="AF186" s="11"/>
      <c r="AG186" s="11"/>
      <c r="AH186" s="11"/>
      <c r="AI186" s="11"/>
      <c r="AJ186" s="11"/>
    </row>
    <row r="187" spans="1:36" x14ac:dyDescent="0.2">
      <c r="H187" s="11"/>
      <c r="I187" s="11"/>
      <c r="J187" s="11"/>
      <c r="K187" s="11"/>
      <c r="L187" s="11"/>
      <c r="M187" s="11"/>
      <c r="N187" s="11"/>
      <c r="O187" s="11"/>
      <c r="P187" s="11"/>
      <c r="Q187" s="11"/>
      <c r="R187" s="11"/>
      <c r="S187" s="11"/>
      <c r="T187" s="11"/>
      <c r="U187" s="11"/>
      <c r="V187" s="11"/>
      <c r="W187" s="11"/>
      <c r="X187" s="11"/>
      <c r="Y187" s="11"/>
      <c r="Z187" s="11"/>
      <c r="AA187" s="11"/>
      <c r="AB187" s="11"/>
      <c r="AC187" s="11"/>
      <c r="AD187" s="11"/>
      <c r="AE187" s="11"/>
      <c r="AF187" s="11"/>
      <c r="AG187" s="11"/>
      <c r="AH187" s="11"/>
      <c r="AI187" s="11"/>
      <c r="AJ187" s="11"/>
    </row>
    <row r="188" spans="1:36" x14ac:dyDescent="0.2">
      <c r="H188" s="11"/>
      <c r="I188" s="11"/>
      <c r="J188" s="11"/>
      <c r="K188" s="11"/>
      <c r="L188" s="11"/>
      <c r="M188" s="11"/>
      <c r="N188" s="11"/>
      <c r="O188" s="11"/>
      <c r="P188" s="11"/>
      <c r="Q188" s="11"/>
      <c r="R188" s="11"/>
      <c r="S188" s="11"/>
      <c r="T188" s="11"/>
      <c r="U188" s="11"/>
      <c r="V188" s="11"/>
      <c r="W188" s="11"/>
      <c r="X188" s="11"/>
      <c r="Y188" s="11"/>
      <c r="Z188" s="11"/>
      <c r="AA188" s="11"/>
      <c r="AB188" s="11"/>
      <c r="AC188" s="11"/>
      <c r="AD188" s="11"/>
      <c r="AE188" s="11"/>
      <c r="AF188" s="11"/>
      <c r="AG188" s="11"/>
      <c r="AH188" s="11"/>
      <c r="AI188" s="11"/>
      <c r="AJ188" s="11"/>
    </row>
    <row r="189" spans="1:36" x14ac:dyDescent="0.2">
      <c r="H189" s="11"/>
      <c r="I189" s="11"/>
      <c r="J189" s="11"/>
      <c r="K189" s="11"/>
      <c r="L189" s="11"/>
      <c r="M189" s="11"/>
      <c r="N189" s="11"/>
      <c r="O189" s="11"/>
      <c r="P189" s="11"/>
      <c r="Q189" s="11"/>
      <c r="R189" s="11"/>
      <c r="S189" s="11"/>
      <c r="T189" s="11"/>
      <c r="U189" s="11"/>
      <c r="V189" s="11"/>
      <c r="W189" s="11"/>
      <c r="X189" s="11"/>
      <c r="Y189" s="11"/>
      <c r="Z189" s="11"/>
      <c r="AA189" s="11"/>
      <c r="AB189" s="11"/>
      <c r="AC189" s="11"/>
      <c r="AD189" s="11"/>
      <c r="AE189" s="11"/>
      <c r="AF189" s="11"/>
      <c r="AG189" s="11"/>
      <c r="AH189" s="11"/>
      <c r="AI189" s="11"/>
      <c r="AJ189" s="11"/>
    </row>
    <row r="190" spans="1:36" x14ac:dyDescent="0.2">
      <c r="H190" s="11"/>
      <c r="I190" s="11"/>
      <c r="J190" s="11"/>
      <c r="K190" s="11"/>
      <c r="L190" s="11"/>
      <c r="M190" s="11"/>
      <c r="N190" s="11"/>
      <c r="O190" s="11"/>
      <c r="P190" s="11"/>
      <c r="Q190" s="11"/>
      <c r="R190" s="11"/>
      <c r="S190" s="11"/>
      <c r="T190" s="11"/>
      <c r="U190" s="11"/>
      <c r="V190" s="11"/>
      <c r="W190" s="11"/>
      <c r="X190" s="11"/>
      <c r="Y190" s="11"/>
      <c r="Z190" s="11"/>
      <c r="AA190" s="11"/>
      <c r="AB190" s="11"/>
      <c r="AC190" s="11"/>
      <c r="AD190" s="11"/>
      <c r="AE190" s="11"/>
      <c r="AF190" s="11"/>
      <c r="AG190" s="11"/>
      <c r="AH190" s="11"/>
      <c r="AI190" s="11"/>
      <c r="AJ190" s="11"/>
    </row>
    <row r="191" spans="1:36" x14ac:dyDescent="0.2">
      <c r="H191" s="11"/>
      <c r="I191" s="11"/>
      <c r="J191" s="11"/>
      <c r="K191" s="11"/>
      <c r="L191" s="11"/>
      <c r="M191" s="11"/>
      <c r="N191" s="11"/>
      <c r="O191" s="11"/>
      <c r="P191" s="11"/>
      <c r="Q191" s="11"/>
      <c r="R191" s="11"/>
      <c r="S191" s="11"/>
      <c r="T191" s="11"/>
      <c r="U191" s="11"/>
      <c r="V191" s="11"/>
      <c r="W191" s="11"/>
      <c r="X191" s="11"/>
      <c r="Y191" s="11"/>
      <c r="Z191" s="11"/>
      <c r="AA191" s="11"/>
      <c r="AB191" s="11"/>
      <c r="AC191" s="11"/>
      <c r="AD191" s="11"/>
      <c r="AE191" s="11"/>
      <c r="AF191" s="11"/>
      <c r="AG191" s="11"/>
      <c r="AH191" s="11"/>
      <c r="AI191" s="11"/>
      <c r="AJ191" s="11"/>
    </row>
    <row r="192" spans="1:36" x14ac:dyDescent="0.2">
      <c r="H192" s="11"/>
      <c r="I192" s="11"/>
      <c r="J192" s="11"/>
      <c r="K192" s="11"/>
      <c r="L192" s="11"/>
      <c r="M192" s="11"/>
      <c r="N192" s="11"/>
      <c r="O192" s="11"/>
      <c r="P192" s="11"/>
      <c r="Q192" s="11"/>
      <c r="R192" s="11"/>
      <c r="S192" s="11"/>
      <c r="T192" s="11"/>
      <c r="U192" s="11"/>
      <c r="V192" s="11"/>
      <c r="W192" s="11"/>
      <c r="X192" s="11"/>
      <c r="Y192" s="11"/>
      <c r="Z192" s="11"/>
      <c r="AA192" s="11"/>
      <c r="AB192" s="11"/>
      <c r="AC192" s="11"/>
      <c r="AD192" s="11"/>
      <c r="AE192" s="11"/>
      <c r="AF192" s="11"/>
      <c r="AG192" s="11"/>
      <c r="AH192" s="11"/>
      <c r="AI192" s="11"/>
      <c r="AJ192" s="11"/>
    </row>
    <row r="193" spans="8:36" x14ac:dyDescent="0.2">
      <c r="H193" s="11"/>
      <c r="I193" s="11"/>
      <c r="J193" s="11"/>
      <c r="K193" s="11"/>
      <c r="L193" s="11"/>
      <c r="M193" s="11"/>
      <c r="N193" s="11"/>
      <c r="O193" s="11"/>
      <c r="P193" s="11"/>
      <c r="Q193" s="11"/>
      <c r="R193" s="11"/>
      <c r="S193" s="11"/>
      <c r="T193" s="11"/>
      <c r="U193" s="11"/>
      <c r="V193" s="11"/>
      <c r="W193" s="11"/>
      <c r="X193" s="11"/>
      <c r="Y193" s="11"/>
      <c r="Z193" s="11"/>
      <c r="AA193" s="11"/>
      <c r="AB193" s="11"/>
      <c r="AC193" s="11"/>
      <c r="AD193" s="11"/>
      <c r="AE193" s="11"/>
      <c r="AF193" s="11"/>
      <c r="AG193" s="11"/>
      <c r="AH193" s="11"/>
      <c r="AI193" s="11"/>
      <c r="AJ193" s="11"/>
    </row>
    <row r="194" spans="8:36" x14ac:dyDescent="0.2">
      <c r="H194" s="11"/>
      <c r="I194" s="11"/>
      <c r="J194" s="11"/>
      <c r="K194" s="11"/>
      <c r="L194" s="11"/>
      <c r="M194" s="11"/>
      <c r="N194" s="11"/>
      <c r="O194" s="11"/>
      <c r="P194" s="11"/>
      <c r="Q194" s="11"/>
      <c r="R194" s="11"/>
      <c r="S194" s="11"/>
      <c r="T194" s="11"/>
      <c r="U194" s="11"/>
      <c r="V194" s="11"/>
      <c r="W194" s="11"/>
      <c r="X194" s="11"/>
      <c r="Y194" s="11"/>
      <c r="Z194" s="11"/>
      <c r="AA194" s="11"/>
      <c r="AB194" s="11"/>
      <c r="AC194" s="11"/>
      <c r="AD194" s="11"/>
      <c r="AE194" s="11"/>
      <c r="AF194" s="11"/>
      <c r="AG194" s="11"/>
      <c r="AH194" s="11"/>
      <c r="AI194" s="11"/>
      <c r="AJ194" s="11"/>
    </row>
    <row r="195" spans="8:36" x14ac:dyDescent="0.2">
      <c r="H195" s="11"/>
      <c r="I195" s="11"/>
      <c r="J195" s="11"/>
      <c r="K195" s="11"/>
      <c r="L195" s="11"/>
      <c r="M195" s="11"/>
      <c r="N195" s="11"/>
      <c r="O195" s="11"/>
      <c r="P195" s="11"/>
      <c r="Q195" s="11"/>
      <c r="R195" s="11"/>
      <c r="S195" s="11"/>
      <c r="T195" s="11"/>
      <c r="U195" s="11"/>
      <c r="V195" s="11"/>
      <c r="W195" s="11"/>
      <c r="X195" s="11"/>
      <c r="Y195" s="11"/>
      <c r="Z195" s="11"/>
      <c r="AA195" s="11"/>
      <c r="AB195" s="11"/>
      <c r="AC195" s="11"/>
      <c r="AD195" s="11"/>
      <c r="AE195" s="11"/>
      <c r="AF195" s="11"/>
      <c r="AG195" s="11"/>
      <c r="AH195" s="11"/>
      <c r="AI195" s="11"/>
      <c r="AJ195" s="11"/>
    </row>
    <row r="196" spans="8:36" x14ac:dyDescent="0.2">
      <c r="H196" s="11"/>
      <c r="I196" s="11"/>
      <c r="J196" s="11"/>
      <c r="K196" s="11"/>
      <c r="L196" s="11"/>
      <c r="M196" s="11"/>
      <c r="N196" s="11"/>
      <c r="O196" s="11"/>
      <c r="P196" s="11"/>
      <c r="Q196" s="11"/>
      <c r="R196" s="11"/>
      <c r="S196" s="11"/>
      <c r="T196" s="11"/>
      <c r="U196" s="11"/>
      <c r="V196" s="11"/>
      <c r="W196" s="11"/>
      <c r="X196" s="11"/>
      <c r="Y196" s="11"/>
      <c r="Z196" s="11"/>
      <c r="AA196" s="11"/>
      <c r="AB196" s="11"/>
      <c r="AC196" s="11"/>
      <c r="AD196" s="11"/>
      <c r="AE196" s="11"/>
      <c r="AF196" s="11"/>
      <c r="AG196" s="11"/>
      <c r="AH196" s="11"/>
      <c r="AI196" s="11"/>
      <c r="AJ196" s="11"/>
    </row>
    <row r="197" spans="8:36" x14ac:dyDescent="0.2">
      <c r="H197" s="11"/>
      <c r="I197" s="11"/>
      <c r="J197" s="11"/>
      <c r="K197" s="11"/>
      <c r="L197" s="11"/>
      <c r="M197" s="11"/>
      <c r="N197" s="11"/>
      <c r="O197" s="11"/>
      <c r="P197" s="11"/>
      <c r="Q197" s="11"/>
      <c r="R197" s="11"/>
      <c r="S197" s="11"/>
      <c r="T197" s="11"/>
      <c r="U197" s="11"/>
      <c r="V197" s="11"/>
      <c r="W197" s="11"/>
      <c r="X197" s="11"/>
      <c r="Y197" s="11"/>
      <c r="Z197" s="11"/>
      <c r="AA197" s="11"/>
      <c r="AB197" s="11"/>
      <c r="AC197" s="11"/>
      <c r="AD197" s="11"/>
      <c r="AE197" s="11"/>
      <c r="AF197" s="11"/>
      <c r="AG197" s="11"/>
      <c r="AH197" s="11"/>
      <c r="AI197" s="11"/>
      <c r="AJ197" s="11"/>
    </row>
    <row r="198" spans="8:36" x14ac:dyDescent="0.2">
      <c r="H198" s="11"/>
      <c r="I198" s="11"/>
      <c r="J198" s="11"/>
      <c r="K198" s="11"/>
      <c r="L198" s="11"/>
      <c r="M198" s="11"/>
      <c r="N198" s="11"/>
      <c r="O198" s="11"/>
      <c r="P198" s="11"/>
      <c r="Q198" s="11"/>
      <c r="R198" s="11"/>
      <c r="S198" s="11"/>
      <c r="T198" s="11"/>
      <c r="U198" s="11"/>
      <c r="V198" s="11"/>
      <c r="W198" s="11"/>
      <c r="X198" s="11"/>
      <c r="Y198" s="11"/>
      <c r="Z198" s="11"/>
      <c r="AA198" s="11"/>
      <c r="AB198" s="11"/>
      <c r="AC198" s="11"/>
      <c r="AD198" s="11"/>
      <c r="AE198" s="11"/>
      <c r="AF198" s="11"/>
      <c r="AG198" s="11"/>
      <c r="AH198" s="11"/>
      <c r="AI198" s="11"/>
      <c r="AJ198" s="11"/>
    </row>
    <row r="199" spans="8:36" x14ac:dyDescent="0.2">
      <c r="H199" s="11"/>
      <c r="I199" s="11"/>
      <c r="J199" s="11"/>
      <c r="K199" s="11"/>
      <c r="L199" s="11"/>
      <c r="M199" s="11"/>
      <c r="N199" s="11"/>
      <c r="O199" s="11"/>
      <c r="P199" s="11"/>
      <c r="Q199" s="11"/>
      <c r="R199" s="11"/>
      <c r="S199" s="11"/>
      <c r="T199" s="11"/>
      <c r="U199" s="11"/>
      <c r="V199" s="11"/>
      <c r="W199" s="11"/>
      <c r="X199" s="11"/>
      <c r="Y199" s="11"/>
      <c r="Z199" s="11"/>
      <c r="AA199" s="11"/>
      <c r="AB199" s="11"/>
      <c r="AC199" s="11"/>
      <c r="AD199" s="11"/>
      <c r="AE199" s="11"/>
      <c r="AF199" s="11"/>
      <c r="AG199" s="11"/>
      <c r="AH199" s="11"/>
      <c r="AI199" s="11"/>
      <c r="AJ199" s="11"/>
    </row>
    <row r="200" spans="8:36" x14ac:dyDescent="0.2">
      <c r="H200" s="11"/>
      <c r="I200" s="11"/>
      <c r="J200" s="11"/>
      <c r="K200" s="11"/>
      <c r="L200" s="11"/>
      <c r="M200" s="11"/>
      <c r="N200" s="11"/>
      <c r="O200" s="11"/>
      <c r="P200" s="11"/>
      <c r="Q200" s="11"/>
      <c r="R200" s="11"/>
      <c r="S200" s="11"/>
      <c r="T200" s="11"/>
      <c r="U200" s="11"/>
      <c r="V200" s="11"/>
      <c r="W200" s="11"/>
      <c r="X200" s="11"/>
      <c r="Y200" s="11"/>
      <c r="Z200" s="11"/>
      <c r="AA200" s="11"/>
      <c r="AB200" s="11"/>
      <c r="AC200" s="11"/>
      <c r="AD200" s="11"/>
      <c r="AE200" s="11"/>
      <c r="AF200" s="11"/>
      <c r="AG200" s="11"/>
      <c r="AH200" s="11"/>
      <c r="AI200" s="11"/>
      <c r="AJ200" s="11"/>
    </row>
  </sheetData>
  <conditionalFormatting sqref="A6:AJ1450">
    <cfRule type="expression" dxfId="28" priority="1" stopIfTrue="1">
      <formula>AND(OR($C$2="ON",$C$2="on",$C$2="On"),LEN(TRIM($E6))&gt;0,NOT($E6))</formula>
    </cfRule>
    <cfRule type="expression" dxfId="27" priority="2" stopIfTrue="1">
      <formula>AND(OR($C$2="ON",$C$2="on",$C$2="On"),LEN(TRIM($E6))&gt;0,NOT($F6))</formula>
    </cfRule>
    <cfRule type="expression" dxfId="26" priority="3" stopIfTrue="1">
      <formula>AND(OR($C$2="REV",$C$2="rev",$C$2="Rev"),LEN(TRIM($E6))&gt;0,NOT($E6))</formula>
    </cfRule>
    <cfRule type="expression" dxfId="25" priority="4" stopIfTrue="1">
      <formula>AND(OR($C$2="REV",$C$2="rev",$C$2="Rev"),LEN(TRIM($E6))&gt;0,NOT($F6))</formula>
    </cfRule>
    <cfRule type="expression" dxfId="24" priority="5" stopIfTrue="1">
      <formula>AND(OR($C$2="REV",$C$2="rev",$C$2="Rev"),LEN(TRIM($E6))&gt;0,COUNTIF($G6:$AJ6,"x")&gt; 0)</formula>
    </cfRule>
  </conditionalFormatting>
  <pageMargins left="0.7" right="0.7" top="0.75" bottom="0.75" header="0.3" footer="0.3"/>
  <pageSetup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AJ200"/>
  <sheetViews>
    <sheetView workbookViewId="0">
      <selection activeCell="D1" sqref="D1:E2"/>
    </sheetView>
  </sheetViews>
  <sheetFormatPr defaultRowHeight="12.75" x14ac:dyDescent="0.2"/>
  <cols>
    <col min="2" max="2" width="35.85546875" customWidth="1"/>
  </cols>
  <sheetData>
    <row r="1" spans="1:36" x14ac:dyDescent="0.2">
      <c r="A1" s="11"/>
      <c r="B1" s="11"/>
      <c r="C1" s="15"/>
      <c r="D1" s="29">
        <v>0.9</v>
      </c>
      <c r="E1" s="29">
        <v>0.5</v>
      </c>
      <c r="F1" s="11"/>
      <c r="G1" s="11"/>
      <c r="H1" s="11"/>
      <c r="I1" s="11"/>
      <c r="J1" s="11"/>
      <c r="K1" s="11"/>
      <c r="L1" s="11"/>
      <c r="M1" s="11"/>
      <c r="N1" s="11"/>
      <c r="O1" s="11"/>
      <c r="P1" s="11"/>
      <c r="Q1" s="11"/>
      <c r="R1" s="11"/>
      <c r="S1" s="11"/>
      <c r="T1" s="11"/>
      <c r="U1" s="11"/>
      <c r="V1" s="11"/>
      <c r="W1" s="11"/>
      <c r="X1" s="11"/>
      <c r="Y1" s="11"/>
      <c r="Z1" s="11"/>
      <c r="AA1" s="11"/>
      <c r="AB1" s="11"/>
      <c r="AC1" s="11"/>
      <c r="AD1" s="11"/>
      <c r="AE1" s="11"/>
      <c r="AF1" s="11"/>
      <c r="AG1" s="11"/>
      <c r="AH1" s="11"/>
      <c r="AI1" s="11"/>
      <c r="AJ1" s="11"/>
    </row>
    <row r="2" spans="1:36" x14ac:dyDescent="0.2">
      <c r="A2" s="11"/>
      <c r="B2" s="11" t="s">
        <v>1339</v>
      </c>
      <c r="C2" s="15" t="s">
        <v>327</v>
      </c>
      <c r="D2" s="29">
        <v>0.75</v>
      </c>
      <c r="E2" s="29">
        <v>0.25</v>
      </c>
      <c r="F2" s="11"/>
      <c r="G2" s="11"/>
      <c r="H2" s="11"/>
      <c r="I2" s="11"/>
      <c r="J2" s="11"/>
      <c r="K2" s="11"/>
      <c r="L2" s="11"/>
      <c r="M2" s="11"/>
      <c r="N2" s="11"/>
      <c r="O2" s="11"/>
      <c r="P2" s="11"/>
      <c r="Q2" s="11"/>
      <c r="R2" s="11"/>
      <c r="S2" s="11"/>
      <c r="T2" s="11"/>
      <c r="U2" s="11"/>
      <c r="V2" s="11"/>
      <c r="W2" s="11"/>
      <c r="X2" s="11"/>
      <c r="Y2" s="11"/>
      <c r="Z2" s="11"/>
      <c r="AA2" s="11"/>
      <c r="AB2" s="11"/>
      <c r="AC2" s="11"/>
      <c r="AD2" s="11"/>
      <c r="AE2" s="11"/>
      <c r="AF2" s="11"/>
      <c r="AG2" s="11"/>
      <c r="AH2" s="11"/>
      <c r="AI2" s="11"/>
      <c r="AJ2" s="11"/>
    </row>
    <row r="3" spans="1:36" ht="99" customHeight="1" x14ac:dyDescent="0.2">
      <c r="A3" s="11"/>
      <c r="B3" s="19"/>
      <c r="C3" s="15"/>
      <c r="D3" s="15"/>
      <c r="E3" s="15"/>
      <c r="F3" s="14"/>
      <c r="G3" s="14" t="str">
        <f>IF(LEN(TRIM(CurriculumDetail!G3))&gt;0, CurriculumDetail!G3, "")</f>
        <v>&lt;course 1&gt;</v>
      </c>
      <c r="H3" s="14" t="str">
        <f>IF(LEN(TRIM(CurriculumDetail!H3))&gt;0, CurriculumDetail!H3, "")</f>
        <v>&lt;Course 2&gt;</v>
      </c>
      <c r="I3" s="14" t="str">
        <f>IF(LEN(TRIM(CurriculumDetail!I3))&gt;0, CurriculumDetail!I3, "")</f>
        <v/>
      </c>
      <c r="J3" s="14" t="str">
        <f>IF(LEN(TRIM(CurriculumDetail!J3))&gt;0, CurriculumDetail!J3, "")</f>
        <v/>
      </c>
      <c r="K3" s="14" t="str">
        <f>IF(LEN(TRIM(CurriculumDetail!K3))&gt;0, CurriculumDetail!K3, "")</f>
        <v/>
      </c>
      <c r="L3" s="14" t="str">
        <f>IF(LEN(TRIM(CurriculumDetail!L3))&gt;0, CurriculumDetail!L3, "")</f>
        <v/>
      </c>
      <c r="M3" s="14" t="str">
        <f>IF(LEN(TRIM(CurriculumDetail!M3))&gt;0, CurriculumDetail!M3, "")</f>
        <v/>
      </c>
      <c r="N3" s="14" t="str">
        <f>IF(LEN(TRIM(CurriculumDetail!N3))&gt;0, CurriculumDetail!N3, "")</f>
        <v/>
      </c>
      <c r="O3" s="14" t="str">
        <f>IF(LEN(TRIM(CurriculumDetail!O3))&gt;0, CurriculumDetail!O3, "")</f>
        <v/>
      </c>
      <c r="P3" s="14" t="str">
        <f>IF(LEN(TRIM(CurriculumDetail!P3))&gt;0, CurriculumDetail!P3, "")</f>
        <v/>
      </c>
      <c r="Q3" s="14" t="str">
        <f>IF(LEN(TRIM(CurriculumDetail!Q3))&gt;0, CurriculumDetail!Q3, "")</f>
        <v/>
      </c>
      <c r="R3" s="14" t="str">
        <f>IF(LEN(TRIM(CurriculumDetail!R3))&gt;0, CurriculumDetail!R3, "")</f>
        <v/>
      </c>
      <c r="S3" s="14" t="str">
        <f>IF(LEN(TRIM(CurriculumDetail!S3))&gt;0, CurriculumDetail!S3, "")</f>
        <v/>
      </c>
      <c r="T3" s="14" t="str">
        <f>IF(LEN(TRIM(CurriculumDetail!T3))&gt;0, CurriculumDetail!T3, "")</f>
        <v/>
      </c>
      <c r="U3" s="14" t="str">
        <f>IF(LEN(TRIM(CurriculumDetail!U3))&gt;0, CurriculumDetail!U3, "")</f>
        <v/>
      </c>
      <c r="V3" s="14" t="str">
        <f>IF(LEN(TRIM(CurriculumDetail!V3))&gt;0, CurriculumDetail!V3, "")</f>
        <v/>
      </c>
      <c r="W3" s="14" t="str">
        <f>IF(LEN(TRIM(CurriculumDetail!W3))&gt;0, CurriculumDetail!W3, "")</f>
        <v/>
      </c>
      <c r="X3" s="14" t="str">
        <f>IF(LEN(TRIM(CurriculumDetail!X3))&gt;0, CurriculumDetail!X3, "")</f>
        <v/>
      </c>
      <c r="Y3" s="14" t="str">
        <f>IF(LEN(TRIM(CurriculumDetail!Y3))&gt;0, CurriculumDetail!Y3, "")</f>
        <v/>
      </c>
      <c r="Z3" s="14" t="str">
        <f>IF(LEN(TRIM(CurriculumDetail!Z3))&gt;0, CurriculumDetail!Z3, "")</f>
        <v/>
      </c>
      <c r="AA3" s="14" t="str">
        <f>IF(LEN(TRIM(CurriculumDetail!AA3))&gt;0, CurriculumDetail!AA3, "")</f>
        <v/>
      </c>
      <c r="AB3" s="14" t="str">
        <f>IF(LEN(TRIM(CurriculumDetail!AB3))&gt;0, CurriculumDetail!AB3, "")</f>
        <v/>
      </c>
      <c r="AC3" s="14" t="str">
        <f>IF(LEN(TRIM(CurriculumDetail!AC3))&gt;0, CurriculumDetail!AC3, "")</f>
        <v/>
      </c>
      <c r="AD3" s="14" t="str">
        <f>IF(LEN(TRIM(CurriculumDetail!AD3))&gt;0, CurriculumDetail!AD3, "")</f>
        <v/>
      </c>
      <c r="AE3" s="14" t="str">
        <f>IF(LEN(TRIM(CurriculumDetail!AE3))&gt;0, CurriculumDetail!AE3, "")</f>
        <v/>
      </c>
      <c r="AF3" s="14" t="str">
        <f>IF(LEN(TRIM(CurriculumDetail!AF3))&gt;0, CurriculumDetail!AF3, "")</f>
        <v/>
      </c>
      <c r="AG3" s="14" t="str">
        <f>IF(LEN(TRIM(CurriculumDetail!AG3))&gt;0, CurriculumDetail!AG3, "")</f>
        <v/>
      </c>
      <c r="AH3" s="14" t="str">
        <f>IF(LEN(TRIM(CurriculumDetail!AH3))&gt;0, CurriculumDetail!AH3, "")</f>
        <v/>
      </c>
      <c r="AI3" s="14" t="str">
        <f>IF(LEN(TRIM(CurriculumDetail!AI3))&gt;0, CurriculumDetail!AI3, "")</f>
        <v/>
      </c>
      <c r="AJ3" s="14" t="str">
        <f>IF(LEN(TRIM(CurriculumDetail!AJ3))&gt;0, CurriculumDetail!AJ3, "")</f>
        <v/>
      </c>
    </row>
    <row r="4" spans="1:36" x14ac:dyDescent="0.2">
      <c r="A4" s="12"/>
      <c r="B4" s="12"/>
      <c r="C4" s="16"/>
      <c r="D4" s="16"/>
      <c r="E4" s="16"/>
      <c r="F4" s="12"/>
      <c r="G4" s="12"/>
      <c r="H4" s="11"/>
      <c r="I4" s="12"/>
      <c r="J4" s="11"/>
      <c r="K4" s="12"/>
      <c r="L4" s="11"/>
      <c r="M4" s="12"/>
      <c r="N4" s="11"/>
      <c r="O4" s="12"/>
      <c r="P4" s="11"/>
      <c r="Q4" s="12"/>
      <c r="R4" s="11"/>
      <c r="S4" s="12"/>
      <c r="T4" s="11"/>
      <c r="U4" s="12"/>
      <c r="V4" s="11"/>
      <c r="W4" s="12"/>
      <c r="X4" s="11"/>
      <c r="Y4" s="12"/>
      <c r="Z4" s="12"/>
      <c r="AA4" s="11"/>
      <c r="AB4" s="12"/>
      <c r="AC4" s="12"/>
      <c r="AD4" s="11"/>
      <c r="AE4" s="12"/>
      <c r="AF4" s="12"/>
      <c r="AG4" s="11"/>
      <c r="AH4" s="12"/>
      <c r="AI4" s="12"/>
      <c r="AJ4" s="11"/>
    </row>
    <row r="5" spans="1:36" x14ac:dyDescent="0.2">
      <c r="A5" s="12" t="s">
        <v>188</v>
      </c>
      <c r="B5" s="12" t="s">
        <v>194</v>
      </c>
      <c r="C5" s="12" t="s">
        <v>328</v>
      </c>
      <c r="D5" s="12" t="s">
        <v>379</v>
      </c>
      <c r="E5" s="12" t="s">
        <v>1337</v>
      </c>
      <c r="F5" s="11" t="s">
        <v>1338</v>
      </c>
      <c r="G5" s="11"/>
      <c r="H5" s="11"/>
      <c r="I5" s="11"/>
      <c r="J5" s="11"/>
      <c r="K5" s="11"/>
      <c r="L5" s="11"/>
      <c r="M5" s="11"/>
      <c r="N5" s="11"/>
      <c r="O5" s="11"/>
      <c r="P5" s="11"/>
      <c r="Q5" s="11"/>
      <c r="R5" s="11"/>
      <c r="S5" s="11"/>
      <c r="T5" s="11"/>
      <c r="U5" s="11"/>
      <c r="V5" s="11"/>
      <c r="W5" s="11"/>
      <c r="X5" s="11"/>
      <c r="Y5" s="11"/>
      <c r="Z5" s="11"/>
      <c r="AA5" s="11"/>
      <c r="AB5" s="11"/>
      <c r="AC5" s="11"/>
      <c r="AD5" s="11"/>
      <c r="AE5" s="11"/>
      <c r="AF5" s="11"/>
      <c r="AG5" s="11"/>
      <c r="AH5" s="11"/>
      <c r="AI5" s="11"/>
      <c r="AJ5" s="11"/>
    </row>
    <row r="6" spans="1:36" x14ac:dyDescent="0.2">
      <c r="A6" t="s">
        <v>155</v>
      </c>
      <c r="B6" t="s">
        <v>86</v>
      </c>
      <c r="C6">
        <v>2</v>
      </c>
      <c r="D6">
        <v>2</v>
      </c>
      <c r="E6">
        <f>C6+ D6</f>
        <v>4</v>
      </c>
      <c r="F6">
        <f>SUM(G6:AJ6)</f>
        <v>0</v>
      </c>
      <c r="G6" t="str">
        <f>IF(CurriculumDetail!G6 &gt; 0, CurriculumDetail!G6, "")</f>
        <v/>
      </c>
      <c r="H6" s="11" t="str">
        <f>IF(CurriculumDetail!H6 &gt; 0, CurriculumDetail!H6, "")</f>
        <v/>
      </c>
      <c r="I6" s="11" t="str">
        <f>IF(CurriculumDetail!I6 &gt; 0, CurriculumDetail!I6, "")</f>
        <v/>
      </c>
      <c r="J6" s="11" t="str">
        <f>IF(CurriculumDetail!J6 &gt; 0, CurriculumDetail!J6, "")</f>
        <v/>
      </c>
      <c r="K6" s="11" t="str">
        <f>IF(CurriculumDetail!K6 &gt; 0, CurriculumDetail!K6, "")</f>
        <v/>
      </c>
      <c r="L6" s="11" t="str">
        <f>IF(CurriculumDetail!L6 &gt; 0, CurriculumDetail!L6, "")</f>
        <v/>
      </c>
      <c r="M6" s="11" t="str">
        <f>IF(CurriculumDetail!M6 &gt; 0, CurriculumDetail!M6, "")</f>
        <v/>
      </c>
      <c r="N6" s="11" t="str">
        <f>IF(CurriculumDetail!N6 &gt; 0, CurriculumDetail!N6, "")</f>
        <v/>
      </c>
      <c r="O6" s="11" t="str">
        <f>IF(CurriculumDetail!O6 &gt; 0, CurriculumDetail!O6, "")</f>
        <v/>
      </c>
      <c r="P6" s="11" t="str">
        <f>IF(CurriculumDetail!P6 &gt; 0, CurriculumDetail!P6, "")</f>
        <v/>
      </c>
      <c r="Q6" s="11" t="str">
        <f>IF(CurriculumDetail!Q6 &gt; 0, CurriculumDetail!Q6, "")</f>
        <v/>
      </c>
      <c r="R6" s="11" t="str">
        <f>IF(CurriculumDetail!R6 &gt; 0, CurriculumDetail!R6, "")</f>
        <v/>
      </c>
      <c r="S6" s="11" t="str">
        <f>IF(CurriculumDetail!S6 &gt; 0, CurriculumDetail!S6, "")</f>
        <v/>
      </c>
      <c r="T6" s="11" t="str">
        <f>IF(CurriculumDetail!T6 &gt; 0, CurriculumDetail!T6, "")</f>
        <v/>
      </c>
      <c r="U6" s="11" t="str">
        <f>IF(CurriculumDetail!U6 &gt; 0, CurriculumDetail!U6, "")</f>
        <v/>
      </c>
      <c r="V6" s="11" t="str">
        <f>IF(CurriculumDetail!V6 &gt; 0, CurriculumDetail!V6, "")</f>
        <v/>
      </c>
      <c r="W6" s="11" t="str">
        <f>IF(CurriculumDetail!W6 &gt; 0, CurriculumDetail!W6, "")</f>
        <v/>
      </c>
      <c r="X6" s="11" t="str">
        <f>IF(CurriculumDetail!X6 &gt; 0, CurriculumDetail!X6, "")</f>
        <v/>
      </c>
      <c r="Y6" s="11" t="str">
        <f>IF(CurriculumDetail!Y6 &gt; 0, CurriculumDetail!Y6, "")</f>
        <v/>
      </c>
      <c r="Z6" s="11" t="str">
        <f>IF(CurriculumDetail!Z6 &gt; 0, CurriculumDetail!Z6, "")</f>
        <v/>
      </c>
      <c r="AA6" s="11" t="str">
        <f>IF(CurriculumDetail!AA6 &gt; 0, CurriculumDetail!AA6, "")</f>
        <v/>
      </c>
      <c r="AB6" s="11" t="str">
        <f>IF(CurriculumDetail!AB6 &gt; 0, CurriculumDetail!AB6, "")</f>
        <v/>
      </c>
      <c r="AC6" s="11" t="str">
        <f>IF(CurriculumDetail!AC6 &gt; 0, CurriculumDetail!AC6, "")</f>
        <v/>
      </c>
      <c r="AD6" s="11" t="str">
        <f>IF(CurriculumDetail!AD6 &gt; 0, CurriculumDetail!AD6, "")</f>
        <v/>
      </c>
      <c r="AE6" s="11" t="str">
        <f>IF(CurriculumDetail!AE6 &gt; 0, CurriculumDetail!AE6, "")</f>
        <v/>
      </c>
      <c r="AF6" s="11" t="str">
        <f>IF(CurriculumDetail!AF6 &gt; 0, CurriculumDetail!AF6, "")</f>
        <v/>
      </c>
      <c r="AG6" s="11" t="str">
        <f>IF(CurriculumDetail!AG6 &gt; 0, CurriculumDetail!AG6, "")</f>
        <v/>
      </c>
      <c r="AH6" s="11" t="str">
        <f>IF(CurriculumDetail!AH6 &gt; 0, CurriculumDetail!AH6, "")</f>
        <v/>
      </c>
      <c r="AI6" s="11" t="str">
        <f>IF(CurriculumDetail!AI6 &gt; 0, CurriculumDetail!AI6, "")</f>
        <v/>
      </c>
      <c r="AJ6" s="11" t="str">
        <f>IF(CurriculumDetail!AJ6 &gt; 0, CurriculumDetail!AJ6, "")</f>
        <v/>
      </c>
    </row>
    <row r="7" spans="1:36" x14ac:dyDescent="0.2">
      <c r="A7" t="s">
        <v>155</v>
      </c>
      <c r="B7" t="s">
        <v>392</v>
      </c>
      <c r="C7">
        <v>5</v>
      </c>
      <c r="D7">
        <v>1</v>
      </c>
      <c r="E7">
        <f>C7+ D7</f>
        <v>6</v>
      </c>
      <c r="F7">
        <f>SUM(G7:AJ7)</f>
        <v>0</v>
      </c>
      <c r="G7" t="str">
        <f>IF(CurriculumDetail!G20 &gt; 0, CurriculumDetail!G20, "")</f>
        <v/>
      </c>
      <c r="H7" s="11" t="str">
        <f>IF(CurriculumDetail!H20 &gt; 0, CurriculumDetail!H20, "")</f>
        <v/>
      </c>
      <c r="I7" s="11" t="str">
        <f>IF(CurriculumDetail!I20 &gt; 0, CurriculumDetail!I20, "")</f>
        <v/>
      </c>
      <c r="J7" s="11" t="str">
        <f>IF(CurriculumDetail!J20 &gt; 0, CurriculumDetail!J20, "")</f>
        <v/>
      </c>
      <c r="K7" s="11" t="str">
        <f>IF(CurriculumDetail!K20 &gt; 0, CurriculumDetail!K20, "")</f>
        <v/>
      </c>
      <c r="L7" s="11" t="str">
        <f>IF(CurriculumDetail!L20 &gt; 0, CurriculumDetail!L20, "")</f>
        <v/>
      </c>
      <c r="M7" s="11" t="str">
        <f>IF(CurriculumDetail!M20 &gt; 0, CurriculumDetail!M20, "")</f>
        <v/>
      </c>
      <c r="N7" s="11" t="str">
        <f>IF(CurriculumDetail!N20 &gt; 0, CurriculumDetail!N20, "")</f>
        <v/>
      </c>
      <c r="O7" s="11" t="str">
        <f>IF(CurriculumDetail!O20 &gt; 0, CurriculumDetail!O20, "")</f>
        <v/>
      </c>
      <c r="P7" s="11" t="str">
        <f>IF(CurriculumDetail!P20 &gt; 0, CurriculumDetail!P20, "")</f>
        <v/>
      </c>
      <c r="Q7" s="11" t="str">
        <f>IF(CurriculumDetail!Q20 &gt; 0, CurriculumDetail!Q20, "")</f>
        <v/>
      </c>
      <c r="R7" s="11" t="str">
        <f>IF(CurriculumDetail!R20 &gt; 0, CurriculumDetail!R20, "")</f>
        <v/>
      </c>
      <c r="S7" s="11" t="str">
        <f>IF(CurriculumDetail!S20 &gt; 0, CurriculumDetail!S20, "")</f>
        <v/>
      </c>
      <c r="T7" s="11" t="str">
        <f>IF(CurriculumDetail!T20 &gt; 0, CurriculumDetail!T20, "")</f>
        <v/>
      </c>
      <c r="U7" s="11" t="str">
        <f>IF(CurriculumDetail!U20 &gt; 0, CurriculumDetail!U20, "")</f>
        <v/>
      </c>
      <c r="V7" s="11" t="str">
        <f>IF(CurriculumDetail!V20 &gt; 0, CurriculumDetail!V20, "")</f>
        <v/>
      </c>
      <c r="W7" s="11" t="str">
        <f>IF(CurriculumDetail!W20 &gt; 0, CurriculumDetail!W20, "")</f>
        <v/>
      </c>
      <c r="X7" s="11" t="str">
        <f>IF(CurriculumDetail!X20 &gt; 0, CurriculumDetail!X20, "")</f>
        <v/>
      </c>
      <c r="Y7" s="11" t="str">
        <f>IF(CurriculumDetail!Y20 &gt; 0, CurriculumDetail!Y20, "")</f>
        <v/>
      </c>
      <c r="Z7" s="11" t="str">
        <f>IF(CurriculumDetail!Z20 &gt; 0, CurriculumDetail!Z20, "")</f>
        <v/>
      </c>
      <c r="AA7" s="11" t="str">
        <f>IF(CurriculumDetail!AA20 &gt; 0, CurriculumDetail!AA20, "")</f>
        <v/>
      </c>
      <c r="AB7" s="11" t="str">
        <f>IF(CurriculumDetail!AB20 &gt; 0, CurriculumDetail!AB20, "")</f>
        <v/>
      </c>
      <c r="AC7" s="11" t="str">
        <f>IF(CurriculumDetail!AC20 &gt; 0, CurriculumDetail!AC20, "")</f>
        <v/>
      </c>
      <c r="AD7" s="11" t="str">
        <f>IF(CurriculumDetail!AD20 &gt; 0, CurriculumDetail!AD20, "")</f>
        <v/>
      </c>
      <c r="AE7" s="11" t="str">
        <f>IF(CurriculumDetail!AE20 &gt; 0, CurriculumDetail!AE20, "")</f>
        <v/>
      </c>
      <c r="AF7" s="11" t="str">
        <f>IF(CurriculumDetail!AF20 &gt; 0, CurriculumDetail!AF20, "")</f>
        <v/>
      </c>
      <c r="AG7" s="11" t="str">
        <f>IF(CurriculumDetail!AG20 &gt; 0, CurriculumDetail!AG20, "")</f>
        <v/>
      </c>
      <c r="AH7" s="11" t="str">
        <f>IF(CurriculumDetail!AH20 &gt; 0, CurriculumDetail!AH20, "")</f>
        <v/>
      </c>
      <c r="AI7" s="11" t="str">
        <f>IF(CurriculumDetail!AI20 &gt; 0, CurriculumDetail!AI20, "")</f>
        <v/>
      </c>
      <c r="AJ7" s="11" t="str">
        <f>IF(CurriculumDetail!AJ20 &gt; 0, CurriculumDetail!AJ20, "")</f>
        <v/>
      </c>
    </row>
    <row r="8" spans="1:36" x14ac:dyDescent="0.2">
      <c r="A8" t="s">
        <v>155</v>
      </c>
      <c r="B8" t="s">
        <v>92</v>
      </c>
      <c r="C8">
        <v>9</v>
      </c>
      <c r="D8">
        <v>3</v>
      </c>
      <c r="E8">
        <f>C8+ D8</f>
        <v>12</v>
      </c>
      <c r="F8">
        <f>SUM(G8:AJ8)</f>
        <v>0</v>
      </c>
      <c r="G8" t="str">
        <f>IF(CurriculumDetail!G32 &gt; 0, CurriculumDetail!G32, "")</f>
        <v/>
      </c>
      <c r="H8" s="11" t="str">
        <f>IF(CurriculumDetail!H32 &gt; 0, CurriculumDetail!H32, "")</f>
        <v/>
      </c>
      <c r="I8" s="11" t="str">
        <f>IF(CurriculumDetail!I32 &gt; 0, CurriculumDetail!I32, "")</f>
        <v/>
      </c>
      <c r="J8" s="11" t="str">
        <f>IF(CurriculumDetail!J32 &gt; 0, CurriculumDetail!J32, "")</f>
        <v/>
      </c>
      <c r="K8" s="11" t="str">
        <f>IF(CurriculumDetail!K32 &gt; 0, CurriculumDetail!K32, "")</f>
        <v/>
      </c>
      <c r="L8" s="11" t="str">
        <f>IF(CurriculumDetail!L32 &gt; 0, CurriculumDetail!L32, "")</f>
        <v/>
      </c>
      <c r="M8" s="11" t="str">
        <f>IF(CurriculumDetail!M32 &gt; 0, CurriculumDetail!M32, "")</f>
        <v/>
      </c>
      <c r="N8" s="11" t="str">
        <f>IF(CurriculumDetail!N32 &gt; 0, CurriculumDetail!N32, "")</f>
        <v/>
      </c>
      <c r="O8" s="11" t="str">
        <f>IF(CurriculumDetail!O32 &gt; 0, CurriculumDetail!O32, "")</f>
        <v/>
      </c>
      <c r="P8" s="11" t="str">
        <f>IF(CurriculumDetail!P32 &gt; 0, CurriculumDetail!P32, "")</f>
        <v/>
      </c>
      <c r="Q8" s="11" t="str">
        <f>IF(CurriculumDetail!Q32 &gt; 0, CurriculumDetail!Q32, "")</f>
        <v/>
      </c>
      <c r="R8" s="11" t="str">
        <f>IF(CurriculumDetail!R32 &gt; 0, CurriculumDetail!R32, "")</f>
        <v/>
      </c>
      <c r="S8" s="11" t="str">
        <f>IF(CurriculumDetail!S32 &gt; 0, CurriculumDetail!S32, "")</f>
        <v/>
      </c>
      <c r="T8" s="11" t="str">
        <f>IF(CurriculumDetail!T32 &gt; 0, CurriculumDetail!T32, "")</f>
        <v/>
      </c>
      <c r="U8" s="11" t="str">
        <f>IF(CurriculumDetail!U32 &gt; 0, CurriculumDetail!U32, "")</f>
        <v/>
      </c>
      <c r="V8" s="11" t="str">
        <f>IF(CurriculumDetail!V32 &gt; 0, CurriculumDetail!V32, "")</f>
        <v/>
      </c>
      <c r="W8" s="11" t="str">
        <f>IF(CurriculumDetail!W32 &gt; 0, CurriculumDetail!W32, "")</f>
        <v/>
      </c>
      <c r="X8" s="11" t="str">
        <f>IF(CurriculumDetail!X32 &gt; 0, CurriculumDetail!X32, "")</f>
        <v/>
      </c>
      <c r="Y8" s="11" t="str">
        <f>IF(CurriculumDetail!Y32 &gt; 0, CurriculumDetail!Y32, "")</f>
        <v/>
      </c>
      <c r="Z8" s="11" t="str">
        <f>IF(CurriculumDetail!Z32 &gt; 0, CurriculumDetail!Z32, "")</f>
        <v/>
      </c>
      <c r="AA8" s="11" t="str">
        <f>IF(CurriculumDetail!AA32 &gt; 0, CurriculumDetail!AA32, "")</f>
        <v/>
      </c>
      <c r="AB8" s="11" t="str">
        <f>IF(CurriculumDetail!AB32 &gt; 0, CurriculumDetail!AB32, "")</f>
        <v/>
      </c>
      <c r="AC8" s="11" t="str">
        <f>IF(CurriculumDetail!AC32 &gt; 0, CurriculumDetail!AC32, "")</f>
        <v/>
      </c>
      <c r="AD8" s="11" t="str">
        <f>IF(CurriculumDetail!AD32 &gt; 0, CurriculumDetail!AD32, "")</f>
        <v/>
      </c>
      <c r="AE8" s="11" t="str">
        <f>IF(CurriculumDetail!AE32 &gt; 0, CurriculumDetail!AE32, "")</f>
        <v/>
      </c>
      <c r="AF8" s="11" t="str">
        <f>IF(CurriculumDetail!AF32 &gt; 0, CurriculumDetail!AF32, "")</f>
        <v/>
      </c>
      <c r="AG8" s="11" t="str">
        <f>IF(CurriculumDetail!AG32 &gt; 0, CurriculumDetail!AG32, "")</f>
        <v/>
      </c>
      <c r="AH8" s="11" t="str">
        <f>IF(CurriculumDetail!AH32 &gt; 0, CurriculumDetail!AH32, "")</f>
        <v/>
      </c>
      <c r="AI8" s="11" t="str">
        <f>IF(CurriculumDetail!AI32 &gt; 0, CurriculumDetail!AI32, "")</f>
        <v/>
      </c>
      <c r="AJ8" s="11" t="str">
        <f>IF(CurriculumDetail!AJ32 &gt; 0, CurriculumDetail!AJ32, "")</f>
        <v/>
      </c>
    </row>
    <row r="9" spans="1:36" x14ac:dyDescent="0.2">
      <c r="A9" t="s">
        <v>155</v>
      </c>
      <c r="B9" t="s">
        <v>178</v>
      </c>
      <c r="C9">
        <v>3</v>
      </c>
      <c r="D9">
        <v>3</v>
      </c>
      <c r="E9">
        <f>C9+ D9</f>
        <v>6</v>
      </c>
      <c r="F9">
        <f>SUM(G9:AJ9)</f>
        <v>0</v>
      </c>
      <c r="G9" t="str">
        <f>IF(CurriculumDetail!G46 &gt; 0, CurriculumDetail!G46, "")</f>
        <v/>
      </c>
      <c r="H9" s="11" t="str">
        <f>IF(CurriculumDetail!H46 &gt; 0, CurriculumDetail!H46, "")</f>
        <v/>
      </c>
      <c r="I9" s="11" t="str">
        <f>IF(CurriculumDetail!I46 &gt; 0, CurriculumDetail!I46, "")</f>
        <v/>
      </c>
      <c r="J9" s="11" t="str">
        <f>IF(CurriculumDetail!J46 &gt; 0, CurriculumDetail!J46, "")</f>
        <v/>
      </c>
      <c r="K9" s="11" t="str">
        <f>IF(CurriculumDetail!K46 &gt; 0, CurriculumDetail!K46, "")</f>
        <v/>
      </c>
      <c r="L9" s="11" t="str">
        <f>IF(CurriculumDetail!L46 &gt; 0, CurriculumDetail!L46, "")</f>
        <v/>
      </c>
      <c r="M9" s="11" t="str">
        <f>IF(CurriculumDetail!M46 &gt; 0, CurriculumDetail!M46, "")</f>
        <v/>
      </c>
      <c r="N9" s="11" t="str">
        <f>IF(CurriculumDetail!N46 &gt; 0, CurriculumDetail!N46, "")</f>
        <v/>
      </c>
      <c r="O9" s="11" t="str">
        <f>IF(CurriculumDetail!O46 &gt; 0, CurriculumDetail!O46, "")</f>
        <v/>
      </c>
      <c r="P9" s="11" t="str">
        <f>IF(CurriculumDetail!P46 &gt; 0, CurriculumDetail!P46, "")</f>
        <v/>
      </c>
      <c r="Q9" s="11" t="str">
        <f>IF(CurriculumDetail!Q46 &gt; 0, CurriculumDetail!Q46, "")</f>
        <v/>
      </c>
      <c r="R9" s="11" t="str">
        <f>IF(CurriculumDetail!R46 &gt; 0, CurriculumDetail!R46, "")</f>
        <v/>
      </c>
      <c r="S9" s="11" t="str">
        <f>IF(CurriculumDetail!S46 &gt; 0, CurriculumDetail!S46, "")</f>
        <v/>
      </c>
      <c r="T9" s="11" t="str">
        <f>IF(CurriculumDetail!T46 &gt; 0, CurriculumDetail!T46, "")</f>
        <v/>
      </c>
      <c r="U9" s="11" t="str">
        <f>IF(CurriculumDetail!U46 &gt; 0, CurriculumDetail!U46, "")</f>
        <v/>
      </c>
      <c r="V9" s="11" t="str">
        <f>IF(CurriculumDetail!V46 &gt; 0, CurriculumDetail!V46, "")</f>
        <v/>
      </c>
      <c r="W9" s="11" t="str">
        <f>IF(CurriculumDetail!W46 &gt; 0, CurriculumDetail!W46, "")</f>
        <v/>
      </c>
      <c r="X9" s="11" t="str">
        <f>IF(CurriculumDetail!X46 &gt; 0, CurriculumDetail!X46, "")</f>
        <v/>
      </c>
      <c r="Y9" s="11" t="str">
        <f>IF(CurriculumDetail!Y46 &gt; 0, CurriculumDetail!Y46, "")</f>
        <v/>
      </c>
      <c r="Z9" s="11" t="str">
        <f>IF(CurriculumDetail!Z46 &gt; 0, CurriculumDetail!Z46, "")</f>
        <v/>
      </c>
      <c r="AA9" s="11" t="str">
        <f>IF(CurriculumDetail!AA46 &gt; 0, CurriculumDetail!AA46, "")</f>
        <v/>
      </c>
      <c r="AB9" s="11" t="str">
        <f>IF(CurriculumDetail!AB46 &gt; 0, CurriculumDetail!AB46, "")</f>
        <v/>
      </c>
      <c r="AC9" s="11" t="str">
        <f>IF(CurriculumDetail!AC46 &gt; 0, CurriculumDetail!AC46, "")</f>
        <v/>
      </c>
      <c r="AD9" s="11" t="str">
        <f>IF(CurriculumDetail!AD46 &gt; 0, CurriculumDetail!AD46, "")</f>
        <v/>
      </c>
      <c r="AE9" s="11" t="str">
        <f>IF(CurriculumDetail!AE46 &gt; 0, CurriculumDetail!AE46, "")</f>
        <v/>
      </c>
      <c r="AF9" s="11" t="str">
        <f>IF(CurriculumDetail!AF46 &gt; 0, CurriculumDetail!AF46, "")</f>
        <v/>
      </c>
      <c r="AG9" s="11" t="str">
        <f>IF(CurriculumDetail!AG46 &gt; 0, CurriculumDetail!AG46, "")</f>
        <v/>
      </c>
      <c r="AH9" s="11" t="str">
        <f>IF(CurriculumDetail!AH46 &gt; 0, CurriculumDetail!AH46, "")</f>
        <v/>
      </c>
      <c r="AI9" s="11" t="str">
        <f>IF(CurriculumDetail!AI46 &gt; 0, CurriculumDetail!AI46, "")</f>
        <v/>
      </c>
      <c r="AJ9" s="11" t="str">
        <f>IF(CurriculumDetail!AJ46 &gt; 0, CurriculumDetail!AJ46, "")</f>
        <v/>
      </c>
    </row>
    <row r="10" spans="1:36" x14ac:dyDescent="0.2">
      <c r="G10" t="str">
        <f>IF(CurriculumDetail!G70 &gt; 0, CurriculumDetail!G70, "")</f>
        <v/>
      </c>
      <c r="H10" s="11" t="str">
        <f>IF(CurriculumDetail!H70 &gt; 0, CurriculumDetail!H70, "")</f>
        <v/>
      </c>
      <c r="I10" s="11" t="str">
        <f>IF(CurriculumDetail!I70 &gt; 0, CurriculumDetail!I70, "")</f>
        <v/>
      </c>
      <c r="J10" s="11" t="str">
        <f>IF(CurriculumDetail!J70 &gt; 0, CurriculumDetail!J70, "")</f>
        <v/>
      </c>
      <c r="K10" s="11" t="str">
        <f>IF(CurriculumDetail!K70 &gt; 0, CurriculumDetail!K70, "")</f>
        <v/>
      </c>
      <c r="L10" s="11" t="str">
        <f>IF(CurriculumDetail!L70 &gt; 0, CurriculumDetail!L70, "")</f>
        <v/>
      </c>
      <c r="M10" s="11" t="str">
        <f>IF(CurriculumDetail!M70 &gt; 0, CurriculumDetail!M70, "")</f>
        <v/>
      </c>
      <c r="N10" s="11" t="str">
        <f>IF(CurriculumDetail!N70 &gt; 0, CurriculumDetail!N70, "")</f>
        <v/>
      </c>
      <c r="O10" s="11" t="str">
        <f>IF(CurriculumDetail!O70 &gt; 0, CurriculumDetail!O70, "")</f>
        <v/>
      </c>
      <c r="P10" s="11" t="str">
        <f>IF(CurriculumDetail!P70 &gt; 0, CurriculumDetail!P70, "")</f>
        <v/>
      </c>
      <c r="Q10" s="11" t="str">
        <f>IF(CurriculumDetail!Q70 &gt; 0, CurriculumDetail!Q70, "")</f>
        <v/>
      </c>
      <c r="R10" s="11" t="str">
        <f>IF(CurriculumDetail!R70 &gt; 0, CurriculumDetail!R70, "")</f>
        <v/>
      </c>
      <c r="S10" s="11" t="str">
        <f>IF(CurriculumDetail!S70 &gt; 0, CurriculumDetail!S70, "")</f>
        <v/>
      </c>
      <c r="T10" s="11" t="str">
        <f>IF(CurriculumDetail!T70 &gt; 0, CurriculumDetail!T70, "")</f>
        <v/>
      </c>
      <c r="U10" s="11" t="str">
        <f>IF(CurriculumDetail!U70 &gt; 0, CurriculumDetail!U70, "")</f>
        <v/>
      </c>
      <c r="V10" s="11" t="str">
        <f>IF(CurriculumDetail!V70 &gt; 0, CurriculumDetail!V70, "")</f>
        <v/>
      </c>
      <c r="W10" s="11" t="str">
        <f>IF(CurriculumDetail!W70 &gt; 0, CurriculumDetail!W70, "")</f>
        <v/>
      </c>
      <c r="X10" s="11" t="str">
        <f>IF(CurriculumDetail!X70 &gt; 0, CurriculumDetail!X70, "")</f>
        <v/>
      </c>
      <c r="Y10" s="11" t="str">
        <f>IF(CurriculumDetail!Y70 &gt; 0, CurriculumDetail!Y70, "")</f>
        <v/>
      </c>
      <c r="Z10" s="11" t="str">
        <f>IF(CurriculumDetail!Z70 &gt; 0, CurriculumDetail!Z70, "")</f>
        <v/>
      </c>
      <c r="AA10" s="11" t="str">
        <f>IF(CurriculumDetail!AA70 &gt; 0, CurriculumDetail!AA70, "")</f>
        <v/>
      </c>
      <c r="AB10" s="11" t="str">
        <f>IF(CurriculumDetail!AB70 &gt; 0, CurriculumDetail!AB70, "")</f>
        <v/>
      </c>
      <c r="AC10" s="11" t="str">
        <f>IF(CurriculumDetail!AC70 &gt; 0, CurriculumDetail!AC70, "")</f>
        <v/>
      </c>
      <c r="AD10" s="11" t="str">
        <f>IF(CurriculumDetail!AD70 &gt; 0, CurriculumDetail!AD70, "")</f>
        <v/>
      </c>
      <c r="AE10" s="11" t="str">
        <f>IF(CurriculumDetail!AE70 &gt; 0, CurriculumDetail!AE70, "")</f>
        <v/>
      </c>
      <c r="AF10" s="11" t="str">
        <f>IF(CurriculumDetail!AF70 &gt; 0, CurriculumDetail!AF70, "")</f>
        <v/>
      </c>
      <c r="AG10" s="11" t="str">
        <f>IF(CurriculumDetail!AG70 &gt; 0, CurriculumDetail!AG70, "")</f>
        <v/>
      </c>
      <c r="AH10" s="11" t="str">
        <f>IF(CurriculumDetail!AH70 &gt; 0, CurriculumDetail!AH70, "")</f>
        <v/>
      </c>
      <c r="AI10" s="11" t="str">
        <f>IF(CurriculumDetail!AI70 &gt; 0, CurriculumDetail!AI70, "")</f>
        <v/>
      </c>
      <c r="AJ10" s="11" t="str">
        <f>IF(CurriculumDetail!AJ70 &gt; 0, CurriculumDetail!AJ70, "")</f>
        <v/>
      </c>
    </row>
    <row r="11" spans="1:36" x14ac:dyDescent="0.2">
      <c r="A11" t="s">
        <v>152</v>
      </c>
      <c r="B11" t="s">
        <v>228</v>
      </c>
      <c r="C11">
        <v>0</v>
      </c>
      <c r="D11">
        <v>3</v>
      </c>
      <c r="E11">
        <f>C11+ D11</f>
        <v>3</v>
      </c>
      <c r="F11">
        <f>SUM(G11:AJ11)</f>
        <v>0</v>
      </c>
      <c r="G11" t="str">
        <f>IF(CurriculumDetail!G75 &gt; 0, CurriculumDetail!G75, "")</f>
        <v/>
      </c>
      <c r="H11" s="11" t="str">
        <f>IF(CurriculumDetail!H75 &gt; 0, CurriculumDetail!H75, "")</f>
        <v/>
      </c>
      <c r="I11" s="11" t="str">
        <f>IF(CurriculumDetail!I75 &gt; 0, CurriculumDetail!I75, "")</f>
        <v/>
      </c>
      <c r="J11" s="11" t="str">
        <f>IF(CurriculumDetail!J75 &gt; 0, CurriculumDetail!J75, "")</f>
        <v/>
      </c>
      <c r="K11" s="11" t="str">
        <f>IF(CurriculumDetail!K75 &gt; 0, CurriculumDetail!K75, "")</f>
        <v/>
      </c>
      <c r="L11" s="11" t="str">
        <f>IF(CurriculumDetail!L75 &gt; 0, CurriculumDetail!L75, "")</f>
        <v/>
      </c>
      <c r="M11" s="11" t="str">
        <f>IF(CurriculumDetail!M75 &gt; 0, CurriculumDetail!M75, "")</f>
        <v/>
      </c>
      <c r="N11" s="11" t="str">
        <f>IF(CurriculumDetail!N75 &gt; 0, CurriculumDetail!N75, "")</f>
        <v/>
      </c>
      <c r="O11" s="11" t="str">
        <f>IF(CurriculumDetail!O75 &gt; 0, CurriculumDetail!O75, "")</f>
        <v/>
      </c>
      <c r="P11" s="11" t="str">
        <f>IF(CurriculumDetail!P75 &gt; 0, CurriculumDetail!P75, "")</f>
        <v/>
      </c>
      <c r="Q11" s="11" t="str">
        <f>IF(CurriculumDetail!Q75 &gt; 0, CurriculumDetail!Q75, "")</f>
        <v/>
      </c>
      <c r="R11" s="11" t="str">
        <f>IF(CurriculumDetail!R75 &gt; 0, CurriculumDetail!R75, "")</f>
        <v/>
      </c>
      <c r="S11" s="11" t="str">
        <f>IF(CurriculumDetail!S75 &gt; 0, CurriculumDetail!S75, "")</f>
        <v/>
      </c>
      <c r="T11" s="11" t="str">
        <f>IF(CurriculumDetail!T75 &gt; 0, CurriculumDetail!T75, "")</f>
        <v/>
      </c>
      <c r="U11" s="11" t="str">
        <f>IF(CurriculumDetail!U75 &gt; 0, CurriculumDetail!U75, "")</f>
        <v/>
      </c>
      <c r="V11" s="11" t="str">
        <f>IF(CurriculumDetail!V75 &gt; 0, CurriculumDetail!V75, "")</f>
        <v/>
      </c>
      <c r="W11" s="11" t="str">
        <f>IF(CurriculumDetail!W75 &gt; 0, CurriculumDetail!W75, "")</f>
        <v/>
      </c>
      <c r="X11" s="11" t="str">
        <f>IF(CurriculumDetail!X75 &gt; 0, CurriculumDetail!X75, "")</f>
        <v/>
      </c>
      <c r="Y11" s="11" t="str">
        <f>IF(CurriculumDetail!Y75 &gt; 0, CurriculumDetail!Y75, "")</f>
        <v/>
      </c>
      <c r="Z11" s="11" t="str">
        <f>IF(CurriculumDetail!Z75 &gt; 0, CurriculumDetail!Z75, "")</f>
        <v/>
      </c>
      <c r="AA11" s="11" t="str">
        <f>IF(CurriculumDetail!AA75 &gt; 0, CurriculumDetail!AA75, "")</f>
        <v/>
      </c>
      <c r="AB11" s="11" t="str">
        <f>IF(CurriculumDetail!AB75 &gt; 0, CurriculumDetail!AB75, "")</f>
        <v/>
      </c>
      <c r="AC11" s="11" t="str">
        <f>IF(CurriculumDetail!AC75 &gt; 0, CurriculumDetail!AC75, "")</f>
        <v/>
      </c>
      <c r="AD11" s="11" t="str">
        <f>IF(CurriculumDetail!AD75 &gt; 0, CurriculumDetail!AD75, "")</f>
        <v/>
      </c>
      <c r="AE11" s="11" t="str">
        <f>IF(CurriculumDetail!AE75 &gt; 0, CurriculumDetail!AE75, "")</f>
        <v/>
      </c>
      <c r="AF11" s="11" t="str">
        <f>IF(CurriculumDetail!AF75 &gt; 0, CurriculumDetail!AF75, "")</f>
        <v/>
      </c>
      <c r="AG11" s="11" t="str">
        <f>IF(CurriculumDetail!AG75 &gt; 0, CurriculumDetail!AG75, "")</f>
        <v/>
      </c>
      <c r="AH11" s="11" t="str">
        <f>IF(CurriculumDetail!AH75 &gt; 0, CurriculumDetail!AH75, "")</f>
        <v/>
      </c>
      <c r="AI11" s="11" t="str">
        <f>IF(CurriculumDetail!AI75 &gt; 0, CurriculumDetail!AI75, "")</f>
        <v/>
      </c>
      <c r="AJ11" s="11" t="str">
        <f>IF(CurriculumDetail!AJ75 &gt; 0, CurriculumDetail!AJ75, "")</f>
        <v/>
      </c>
    </row>
    <row r="12" spans="1:36" x14ac:dyDescent="0.2">
      <c r="A12" t="s">
        <v>152</v>
      </c>
      <c r="B12" t="s">
        <v>469</v>
      </c>
      <c r="C12">
        <v>0</v>
      </c>
      <c r="D12">
        <v>3</v>
      </c>
      <c r="E12">
        <f>C12+ D12</f>
        <v>3</v>
      </c>
      <c r="F12">
        <f>SUM(G12:AJ12)</f>
        <v>0</v>
      </c>
      <c r="G12" t="str">
        <f>IF(CurriculumDetail!G84 &gt; 0, CurriculumDetail!G84, "")</f>
        <v/>
      </c>
      <c r="H12" s="11" t="str">
        <f>IF(CurriculumDetail!H84 &gt; 0, CurriculumDetail!H84, "")</f>
        <v/>
      </c>
      <c r="I12" s="11" t="str">
        <f>IF(CurriculumDetail!I84 &gt; 0, CurriculumDetail!I84, "")</f>
        <v/>
      </c>
      <c r="J12" s="11" t="str">
        <f>IF(CurriculumDetail!J84 &gt; 0, CurriculumDetail!J84, "")</f>
        <v/>
      </c>
      <c r="K12" s="11" t="str">
        <f>IF(CurriculumDetail!K84 &gt; 0, CurriculumDetail!K84, "")</f>
        <v/>
      </c>
      <c r="L12" s="11" t="str">
        <f>IF(CurriculumDetail!L84 &gt; 0, CurriculumDetail!L84, "")</f>
        <v/>
      </c>
      <c r="M12" s="11" t="str">
        <f>IF(CurriculumDetail!M84 &gt; 0, CurriculumDetail!M84, "")</f>
        <v/>
      </c>
      <c r="N12" s="11" t="str">
        <f>IF(CurriculumDetail!N84 &gt; 0, CurriculumDetail!N84, "")</f>
        <v/>
      </c>
      <c r="O12" s="11" t="str">
        <f>IF(CurriculumDetail!O84 &gt; 0, CurriculumDetail!O84, "")</f>
        <v/>
      </c>
      <c r="P12" s="11" t="str">
        <f>IF(CurriculumDetail!P84 &gt; 0, CurriculumDetail!P84, "")</f>
        <v/>
      </c>
      <c r="Q12" s="11" t="str">
        <f>IF(CurriculumDetail!Q84 &gt; 0, CurriculumDetail!Q84, "")</f>
        <v/>
      </c>
      <c r="R12" s="11" t="str">
        <f>IF(CurriculumDetail!R84 &gt; 0, CurriculumDetail!R84, "")</f>
        <v/>
      </c>
      <c r="S12" s="11" t="str">
        <f>IF(CurriculumDetail!S84 &gt; 0, CurriculumDetail!S84, "")</f>
        <v/>
      </c>
      <c r="T12" s="11" t="str">
        <f>IF(CurriculumDetail!T84 &gt; 0, CurriculumDetail!T84, "")</f>
        <v/>
      </c>
      <c r="U12" s="11" t="str">
        <f>IF(CurriculumDetail!U84 &gt; 0, CurriculumDetail!U84, "")</f>
        <v/>
      </c>
      <c r="V12" s="11" t="str">
        <f>IF(CurriculumDetail!V84 &gt; 0, CurriculumDetail!V84, "")</f>
        <v/>
      </c>
      <c r="W12" s="11" t="str">
        <f>IF(CurriculumDetail!W84 &gt; 0, CurriculumDetail!W84, "")</f>
        <v/>
      </c>
      <c r="X12" s="11" t="str">
        <f>IF(CurriculumDetail!X84 &gt; 0, CurriculumDetail!X84, "")</f>
        <v/>
      </c>
      <c r="Y12" s="11" t="str">
        <f>IF(CurriculumDetail!Y84 &gt; 0, CurriculumDetail!Y84, "")</f>
        <v/>
      </c>
      <c r="Z12" s="11" t="str">
        <f>IF(CurriculumDetail!Z84 &gt; 0, CurriculumDetail!Z84, "")</f>
        <v/>
      </c>
      <c r="AA12" s="11" t="str">
        <f>IF(CurriculumDetail!AA84 &gt; 0, CurriculumDetail!AA84, "")</f>
        <v/>
      </c>
      <c r="AB12" s="11" t="str">
        <f>IF(CurriculumDetail!AB84 &gt; 0, CurriculumDetail!AB84, "")</f>
        <v/>
      </c>
      <c r="AC12" s="11" t="str">
        <f>IF(CurriculumDetail!AC84 &gt; 0, CurriculumDetail!AC84, "")</f>
        <v/>
      </c>
      <c r="AD12" s="11" t="str">
        <f>IF(CurriculumDetail!AD84 &gt; 0, CurriculumDetail!AD84, "")</f>
        <v/>
      </c>
      <c r="AE12" s="11" t="str">
        <f>IF(CurriculumDetail!AE84 &gt; 0, CurriculumDetail!AE84, "")</f>
        <v/>
      </c>
      <c r="AF12" s="11" t="str">
        <f>IF(CurriculumDetail!AF84 &gt; 0, CurriculumDetail!AF84, "")</f>
        <v/>
      </c>
      <c r="AG12" s="11" t="str">
        <f>IF(CurriculumDetail!AG84 &gt; 0, CurriculumDetail!AG84, "")</f>
        <v/>
      </c>
      <c r="AH12" s="11" t="str">
        <f>IF(CurriculumDetail!AH84 &gt; 0, CurriculumDetail!AH84, "")</f>
        <v/>
      </c>
      <c r="AI12" s="11" t="str">
        <f>IF(CurriculumDetail!AI84 &gt; 0, CurriculumDetail!AI84, "")</f>
        <v/>
      </c>
      <c r="AJ12" s="11" t="str">
        <f>IF(CurriculumDetail!AJ84 &gt; 0, CurriculumDetail!AJ84, "")</f>
        <v/>
      </c>
    </row>
    <row r="13" spans="1:36" x14ac:dyDescent="0.2">
      <c r="A13" t="s">
        <v>152</v>
      </c>
      <c r="B13" t="s">
        <v>294</v>
      </c>
      <c r="C13">
        <v>0</v>
      </c>
      <c r="D13">
        <v>6</v>
      </c>
      <c r="E13">
        <f>C13+ D13</f>
        <v>6</v>
      </c>
      <c r="F13">
        <f>SUM(G13:AJ13)</f>
        <v>0</v>
      </c>
      <c r="G13" t="str">
        <f>IF(CurriculumDetail!G93 &gt; 0, CurriculumDetail!G93, "")</f>
        <v/>
      </c>
      <c r="H13" s="11" t="str">
        <f>IF(CurriculumDetail!H93 &gt; 0, CurriculumDetail!H93, "")</f>
        <v/>
      </c>
      <c r="I13" s="11" t="str">
        <f>IF(CurriculumDetail!I93 &gt; 0, CurriculumDetail!I93, "")</f>
        <v/>
      </c>
      <c r="J13" s="11" t="str">
        <f>IF(CurriculumDetail!J93 &gt; 0, CurriculumDetail!J93, "")</f>
        <v/>
      </c>
      <c r="K13" s="11" t="str">
        <f>IF(CurriculumDetail!K93 &gt; 0, CurriculumDetail!K93, "")</f>
        <v/>
      </c>
      <c r="L13" s="11" t="str">
        <f>IF(CurriculumDetail!L93 &gt; 0, CurriculumDetail!L93, "")</f>
        <v/>
      </c>
      <c r="M13" s="11" t="str">
        <f>IF(CurriculumDetail!M93 &gt; 0, CurriculumDetail!M93, "")</f>
        <v/>
      </c>
      <c r="N13" s="11" t="str">
        <f>IF(CurriculumDetail!N93 &gt; 0, CurriculumDetail!N93, "")</f>
        <v/>
      </c>
      <c r="O13" s="11" t="str">
        <f>IF(CurriculumDetail!O93 &gt; 0, CurriculumDetail!O93, "")</f>
        <v/>
      </c>
      <c r="P13" s="11" t="str">
        <f>IF(CurriculumDetail!P93 &gt; 0, CurriculumDetail!P93, "")</f>
        <v/>
      </c>
      <c r="Q13" s="11" t="str">
        <f>IF(CurriculumDetail!Q93 &gt; 0, CurriculumDetail!Q93, "")</f>
        <v/>
      </c>
      <c r="R13" s="11" t="str">
        <f>IF(CurriculumDetail!R93 &gt; 0, CurriculumDetail!R93, "")</f>
        <v/>
      </c>
      <c r="S13" s="11" t="str">
        <f>IF(CurriculumDetail!S93 &gt; 0, CurriculumDetail!S93, "")</f>
        <v/>
      </c>
      <c r="T13" s="11" t="str">
        <f>IF(CurriculumDetail!T93 &gt; 0, CurriculumDetail!T93, "")</f>
        <v/>
      </c>
      <c r="U13" s="11" t="str">
        <f>IF(CurriculumDetail!U93 &gt; 0, CurriculumDetail!U93, "")</f>
        <v/>
      </c>
      <c r="V13" s="11" t="str">
        <f>IF(CurriculumDetail!V93 &gt; 0, CurriculumDetail!V93, "")</f>
        <v/>
      </c>
      <c r="W13" s="11" t="str">
        <f>IF(CurriculumDetail!W93 &gt; 0, CurriculumDetail!W93, "")</f>
        <v/>
      </c>
      <c r="X13" s="11" t="str">
        <f>IF(CurriculumDetail!X93 &gt; 0, CurriculumDetail!X93, "")</f>
        <v/>
      </c>
      <c r="Y13" s="11" t="str">
        <f>IF(CurriculumDetail!Y93 &gt; 0, CurriculumDetail!Y93, "")</f>
        <v/>
      </c>
      <c r="Z13" s="11" t="str">
        <f>IF(CurriculumDetail!Z93 &gt; 0, CurriculumDetail!Z93, "")</f>
        <v/>
      </c>
      <c r="AA13" s="11" t="str">
        <f>IF(CurriculumDetail!AA93 &gt; 0, CurriculumDetail!AA93, "")</f>
        <v/>
      </c>
      <c r="AB13" s="11" t="str">
        <f>IF(CurriculumDetail!AB93 &gt; 0, CurriculumDetail!AB93, "")</f>
        <v/>
      </c>
      <c r="AC13" s="11" t="str">
        <f>IF(CurriculumDetail!AC93 &gt; 0, CurriculumDetail!AC93, "")</f>
        <v/>
      </c>
      <c r="AD13" s="11" t="str">
        <f>IF(CurriculumDetail!AD93 &gt; 0, CurriculumDetail!AD93, "")</f>
        <v/>
      </c>
      <c r="AE13" s="11" t="str">
        <f>IF(CurriculumDetail!AE93 &gt; 0, CurriculumDetail!AE93, "")</f>
        <v/>
      </c>
      <c r="AF13" s="11" t="str">
        <f>IF(CurriculumDetail!AF93 &gt; 0, CurriculumDetail!AF93, "")</f>
        <v/>
      </c>
      <c r="AG13" s="11" t="str">
        <f>IF(CurriculumDetail!AG93 &gt; 0, CurriculumDetail!AG93, "")</f>
        <v/>
      </c>
      <c r="AH13" s="11" t="str">
        <f>IF(CurriculumDetail!AH93 &gt; 0, CurriculumDetail!AH93, "")</f>
        <v/>
      </c>
      <c r="AI13" s="11" t="str">
        <f>IF(CurriculumDetail!AI93 &gt; 0, CurriculumDetail!AI93, "")</f>
        <v/>
      </c>
      <c r="AJ13" s="11" t="str">
        <f>IF(CurriculumDetail!AJ93 &gt; 0, CurriculumDetail!AJ93, "")</f>
        <v/>
      </c>
    </row>
    <row r="14" spans="1:36" x14ac:dyDescent="0.2">
      <c r="A14" t="s">
        <v>152</v>
      </c>
      <c r="B14" t="s">
        <v>85</v>
      </c>
      <c r="C14">
        <v>0</v>
      </c>
      <c r="D14">
        <v>3</v>
      </c>
      <c r="E14">
        <f>C14+ D14</f>
        <v>3</v>
      </c>
      <c r="F14">
        <f>SUM(G14:AJ14)</f>
        <v>0</v>
      </c>
      <c r="G14" t="str">
        <f>IF(CurriculumDetail!G105 &gt; 0, CurriculumDetail!G105, "")</f>
        <v/>
      </c>
      <c r="H14" s="11" t="str">
        <f>IF(CurriculumDetail!H105 &gt; 0, CurriculumDetail!H105, "")</f>
        <v/>
      </c>
      <c r="I14" s="11" t="str">
        <f>IF(CurriculumDetail!I105 &gt; 0, CurriculumDetail!I105, "")</f>
        <v/>
      </c>
      <c r="J14" s="11" t="str">
        <f>IF(CurriculumDetail!J105 &gt; 0, CurriculumDetail!J105, "")</f>
        <v/>
      </c>
      <c r="K14" s="11" t="str">
        <f>IF(CurriculumDetail!K105 &gt; 0, CurriculumDetail!K105, "")</f>
        <v/>
      </c>
      <c r="L14" s="11" t="str">
        <f>IF(CurriculumDetail!L105 &gt; 0, CurriculumDetail!L105, "")</f>
        <v/>
      </c>
      <c r="M14" s="11" t="str">
        <f>IF(CurriculumDetail!M105 &gt; 0, CurriculumDetail!M105, "")</f>
        <v/>
      </c>
      <c r="N14" s="11" t="str">
        <f>IF(CurriculumDetail!N105 &gt; 0, CurriculumDetail!N105, "")</f>
        <v/>
      </c>
      <c r="O14" s="11" t="str">
        <f>IF(CurriculumDetail!O105 &gt; 0, CurriculumDetail!O105, "")</f>
        <v/>
      </c>
      <c r="P14" s="11" t="str">
        <f>IF(CurriculumDetail!P105 &gt; 0, CurriculumDetail!P105, "")</f>
        <v/>
      </c>
      <c r="Q14" s="11" t="str">
        <f>IF(CurriculumDetail!Q105 &gt; 0, CurriculumDetail!Q105, "")</f>
        <v/>
      </c>
      <c r="R14" s="11" t="str">
        <f>IF(CurriculumDetail!R105 &gt; 0, CurriculumDetail!R105, "")</f>
        <v/>
      </c>
      <c r="S14" s="11" t="str">
        <f>IF(CurriculumDetail!S105 &gt; 0, CurriculumDetail!S105, "")</f>
        <v/>
      </c>
      <c r="T14" s="11" t="str">
        <f>IF(CurriculumDetail!T105 &gt; 0, CurriculumDetail!T105, "")</f>
        <v/>
      </c>
      <c r="U14" s="11" t="str">
        <f>IF(CurriculumDetail!U105 &gt; 0, CurriculumDetail!U105, "")</f>
        <v/>
      </c>
      <c r="V14" s="11" t="str">
        <f>IF(CurriculumDetail!V105 &gt; 0, CurriculumDetail!V105, "")</f>
        <v/>
      </c>
      <c r="W14" s="11" t="str">
        <f>IF(CurriculumDetail!W105 &gt; 0, CurriculumDetail!W105, "")</f>
        <v/>
      </c>
      <c r="X14" s="11" t="str">
        <f>IF(CurriculumDetail!X105 &gt; 0, CurriculumDetail!X105, "")</f>
        <v/>
      </c>
      <c r="Y14" s="11" t="str">
        <f>IF(CurriculumDetail!Y105 &gt; 0, CurriculumDetail!Y105, "")</f>
        <v/>
      </c>
      <c r="Z14" s="11" t="str">
        <f>IF(CurriculumDetail!Z105 &gt; 0, CurriculumDetail!Z105, "")</f>
        <v/>
      </c>
      <c r="AA14" s="11" t="str">
        <f>IF(CurriculumDetail!AA105 &gt; 0, CurriculumDetail!AA105, "")</f>
        <v/>
      </c>
      <c r="AB14" s="11" t="str">
        <f>IF(CurriculumDetail!AB105 &gt; 0, CurriculumDetail!AB105, "")</f>
        <v/>
      </c>
      <c r="AC14" s="11" t="str">
        <f>IF(CurriculumDetail!AC105 &gt; 0, CurriculumDetail!AC105, "")</f>
        <v/>
      </c>
      <c r="AD14" s="11" t="str">
        <f>IF(CurriculumDetail!AD105 &gt; 0, CurriculumDetail!AD105, "")</f>
        <v/>
      </c>
      <c r="AE14" s="11" t="str">
        <f>IF(CurriculumDetail!AE105 &gt; 0, CurriculumDetail!AE105, "")</f>
        <v/>
      </c>
      <c r="AF14" s="11" t="str">
        <f>IF(CurriculumDetail!AF105 &gt; 0, CurriculumDetail!AF105, "")</f>
        <v/>
      </c>
      <c r="AG14" s="11" t="str">
        <f>IF(CurriculumDetail!AG105 &gt; 0, CurriculumDetail!AG105, "")</f>
        <v/>
      </c>
      <c r="AH14" s="11" t="str">
        <f>IF(CurriculumDetail!AH105 &gt; 0, CurriculumDetail!AH105, "")</f>
        <v/>
      </c>
      <c r="AI14" s="11" t="str">
        <f>IF(CurriculumDetail!AI105 &gt; 0, CurriculumDetail!AI105, "")</f>
        <v/>
      </c>
      <c r="AJ14" s="11" t="str">
        <f>IF(CurriculumDetail!AJ105 &gt; 0, CurriculumDetail!AJ105, "")</f>
        <v/>
      </c>
    </row>
    <row r="15" spans="1:36" x14ac:dyDescent="0.2">
      <c r="A15" t="s">
        <v>152</v>
      </c>
      <c r="B15" t="s">
        <v>176</v>
      </c>
      <c r="C15">
        <v>0</v>
      </c>
      <c r="D15">
        <v>1</v>
      </c>
      <c r="E15">
        <f>C15+ D15</f>
        <v>1</v>
      </c>
      <c r="F15">
        <f>SUM(G15:AJ15)</f>
        <v>0</v>
      </c>
      <c r="G15" t="str">
        <f>IF(CurriculumDetail!G113 &gt; 0, CurriculumDetail!G113, "")</f>
        <v/>
      </c>
      <c r="H15" s="11" t="str">
        <f>IF(CurriculumDetail!H113 &gt; 0, CurriculumDetail!H113, "")</f>
        <v/>
      </c>
      <c r="I15" s="11" t="str">
        <f>IF(CurriculumDetail!I113 &gt; 0, CurriculumDetail!I113, "")</f>
        <v/>
      </c>
      <c r="J15" s="11" t="str">
        <f>IF(CurriculumDetail!J113 &gt; 0, CurriculumDetail!J113, "")</f>
        <v/>
      </c>
      <c r="K15" s="11" t="str">
        <f>IF(CurriculumDetail!K113 &gt; 0, CurriculumDetail!K113, "")</f>
        <v/>
      </c>
      <c r="L15" s="11" t="str">
        <f>IF(CurriculumDetail!L113 &gt; 0, CurriculumDetail!L113, "")</f>
        <v/>
      </c>
      <c r="M15" s="11" t="str">
        <f>IF(CurriculumDetail!M113 &gt; 0, CurriculumDetail!M113, "")</f>
        <v/>
      </c>
      <c r="N15" s="11" t="str">
        <f>IF(CurriculumDetail!N113 &gt; 0, CurriculumDetail!N113, "")</f>
        <v/>
      </c>
      <c r="O15" s="11" t="str">
        <f>IF(CurriculumDetail!O113 &gt; 0, CurriculumDetail!O113, "")</f>
        <v/>
      </c>
      <c r="P15" s="11" t="str">
        <f>IF(CurriculumDetail!P113 &gt; 0, CurriculumDetail!P113, "")</f>
        <v/>
      </c>
      <c r="Q15" s="11" t="str">
        <f>IF(CurriculumDetail!Q113 &gt; 0, CurriculumDetail!Q113, "")</f>
        <v/>
      </c>
      <c r="R15" s="11" t="str">
        <f>IF(CurriculumDetail!R113 &gt; 0, CurriculumDetail!R113, "")</f>
        <v/>
      </c>
      <c r="S15" s="11" t="str">
        <f>IF(CurriculumDetail!S113 &gt; 0, CurriculumDetail!S113, "")</f>
        <v/>
      </c>
      <c r="T15" s="11" t="str">
        <f>IF(CurriculumDetail!T113 &gt; 0, CurriculumDetail!T113, "")</f>
        <v/>
      </c>
      <c r="U15" s="11" t="str">
        <f>IF(CurriculumDetail!U113 &gt; 0, CurriculumDetail!U113, "")</f>
        <v/>
      </c>
      <c r="V15" s="11" t="str">
        <f>IF(CurriculumDetail!V113 &gt; 0, CurriculumDetail!V113, "")</f>
        <v/>
      </c>
      <c r="W15" s="11" t="str">
        <f>IF(CurriculumDetail!W113 &gt; 0, CurriculumDetail!W113, "")</f>
        <v/>
      </c>
      <c r="X15" s="11" t="str">
        <f>IF(CurriculumDetail!X113 &gt; 0, CurriculumDetail!X113, "")</f>
        <v/>
      </c>
      <c r="Y15" s="11" t="str">
        <f>IF(CurriculumDetail!Y113 &gt; 0, CurriculumDetail!Y113, "")</f>
        <v/>
      </c>
      <c r="Z15" s="11" t="str">
        <f>IF(CurriculumDetail!Z113 &gt; 0, CurriculumDetail!Z113, "")</f>
        <v/>
      </c>
      <c r="AA15" s="11" t="str">
        <f>IF(CurriculumDetail!AA113 &gt; 0, CurriculumDetail!AA113, "")</f>
        <v/>
      </c>
      <c r="AB15" s="11" t="str">
        <f>IF(CurriculumDetail!AB113 &gt; 0, CurriculumDetail!AB113, "")</f>
        <v/>
      </c>
      <c r="AC15" s="11" t="str">
        <f>IF(CurriculumDetail!AC113 &gt; 0, CurriculumDetail!AC113, "")</f>
        <v/>
      </c>
      <c r="AD15" s="11" t="str">
        <f>IF(CurriculumDetail!AD113 &gt; 0, CurriculumDetail!AD113, "")</f>
        <v/>
      </c>
      <c r="AE15" s="11" t="str">
        <f>IF(CurriculumDetail!AE113 &gt; 0, CurriculumDetail!AE113, "")</f>
        <v/>
      </c>
      <c r="AF15" s="11" t="str">
        <f>IF(CurriculumDetail!AF113 &gt; 0, CurriculumDetail!AF113, "")</f>
        <v/>
      </c>
      <c r="AG15" s="11" t="str">
        <f>IF(CurriculumDetail!AG113 &gt; 0, CurriculumDetail!AG113, "")</f>
        <v/>
      </c>
      <c r="AH15" s="11" t="str">
        <f>IF(CurriculumDetail!AH113 &gt; 0, CurriculumDetail!AH113, "")</f>
        <v/>
      </c>
      <c r="AI15" s="11" t="str">
        <f>IF(CurriculumDetail!AI113 &gt; 0, CurriculumDetail!AI113, "")</f>
        <v/>
      </c>
      <c r="AJ15" s="11" t="str">
        <f>IF(CurriculumDetail!AJ113 &gt; 0, CurriculumDetail!AJ113, "")</f>
        <v/>
      </c>
    </row>
    <row r="16" spans="1:36" x14ac:dyDescent="0.2">
      <c r="G16" t="str">
        <f>IF(CurriculumDetail!G135 &gt; 0, CurriculumDetail!G135, "")</f>
        <v/>
      </c>
      <c r="H16" s="11" t="str">
        <f>IF(CurriculumDetail!H135 &gt; 0, CurriculumDetail!H135, "")</f>
        <v/>
      </c>
      <c r="I16" s="11" t="str">
        <f>IF(CurriculumDetail!I135 &gt; 0, CurriculumDetail!I135, "")</f>
        <v/>
      </c>
      <c r="J16" s="11" t="str">
        <f>IF(CurriculumDetail!J135 &gt; 0, CurriculumDetail!J135, "")</f>
        <v/>
      </c>
      <c r="K16" s="11" t="str">
        <f>IF(CurriculumDetail!K135 &gt; 0, CurriculumDetail!K135, "")</f>
        <v/>
      </c>
      <c r="L16" s="11" t="str">
        <f>IF(CurriculumDetail!L135 &gt; 0, CurriculumDetail!L135, "")</f>
        <v/>
      </c>
      <c r="M16" s="11" t="str">
        <f>IF(CurriculumDetail!M135 &gt; 0, CurriculumDetail!M135, "")</f>
        <v/>
      </c>
      <c r="N16" s="11" t="str">
        <f>IF(CurriculumDetail!N135 &gt; 0, CurriculumDetail!N135, "")</f>
        <v/>
      </c>
      <c r="O16" s="11" t="str">
        <f>IF(CurriculumDetail!O135 &gt; 0, CurriculumDetail!O135, "")</f>
        <v/>
      </c>
      <c r="P16" s="11" t="str">
        <f>IF(CurriculumDetail!P135 &gt; 0, CurriculumDetail!P135, "")</f>
        <v/>
      </c>
      <c r="Q16" s="11" t="str">
        <f>IF(CurriculumDetail!Q135 &gt; 0, CurriculumDetail!Q135, "")</f>
        <v/>
      </c>
      <c r="R16" s="11" t="str">
        <f>IF(CurriculumDetail!R135 &gt; 0, CurriculumDetail!R135, "")</f>
        <v/>
      </c>
      <c r="S16" s="11" t="str">
        <f>IF(CurriculumDetail!S135 &gt; 0, CurriculumDetail!S135, "")</f>
        <v/>
      </c>
      <c r="T16" s="11" t="str">
        <f>IF(CurriculumDetail!T135 &gt; 0, CurriculumDetail!T135, "")</f>
        <v/>
      </c>
      <c r="U16" s="11" t="str">
        <f>IF(CurriculumDetail!U135 &gt; 0, CurriculumDetail!U135, "")</f>
        <v/>
      </c>
      <c r="V16" s="11" t="str">
        <f>IF(CurriculumDetail!V135 &gt; 0, CurriculumDetail!V135, "")</f>
        <v/>
      </c>
      <c r="W16" s="11" t="str">
        <f>IF(CurriculumDetail!W135 &gt; 0, CurriculumDetail!W135, "")</f>
        <v/>
      </c>
      <c r="X16" s="11" t="str">
        <f>IF(CurriculumDetail!X135 &gt; 0, CurriculumDetail!X135, "")</f>
        <v/>
      </c>
      <c r="Y16" s="11" t="str">
        <f>IF(CurriculumDetail!Y135 &gt; 0, CurriculumDetail!Y135, "")</f>
        <v/>
      </c>
      <c r="Z16" s="11" t="str">
        <f>IF(CurriculumDetail!Z135 &gt; 0, CurriculumDetail!Z135, "")</f>
        <v/>
      </c>
      <c r="AA16" s="11" t="str">
        <f>IF(CurriculumDetail!AA135 &gt; 0, CurriculumDetail!AA135, "")</f>
        <v/>
      </c>
      <c r="AB16" s="11" t="str">
        <f>IF(CurriculumDetail!AB135 &gt; 0, CurriculumDetail!AB135, "")</f>
        <v/>
      </c>
      <c r="AC16" s="11" t="str">
        <f>IF(CurriculumDetail!AC135 &gt; 0, CurriculumDetail!AC135, "")</f>
        <v/>
      </c>
      <c r="AD16" s="11" t="str">
        <f>IF(CurriculumDetail!AD135 &gt; 0, CurriculumDetail!AD135, "")</f>
        <v/>
      </c>
      <c r="AE16" s="11" t="str">
        <f>IF(CurriculumDetail!AE135 &gt; 0, CurriculumDetail!AE135, "")</f>
        <v/>
      </c>
      <c r="AF16" s="11" t="str">
        <f>IF(CurriculumDetail!AF135 &gt; 0, CurriculumDetail!AF135, "")</f>
        <v/>
      </c>
      <c r="AG16" s="11" t="str">
        <f>IF(CurriculumDetail!AG135 &gt; 0, CurriculumDetail!AG135, "")</f>
        <v/>
      </c>
      <c r="AH16" s="11" t="str">
        <f>IF(CurriculumDetail!AH135 &gt; 0, CurriculumDetail!AH135, "")</f>
        <v/>
      </c>
      <c r="AI16" s="11" t="str">
        <f>IF(CurriculumDetail!AI135 &gt; 0, CurriculumDetail!AI135, "")</f>
        <v/>
      </c>
      <c r="AJ16" s="11" t="str">
        <f>IF(CurriculumDetail!AJ135 &gt; 0, CurriculumDetail!AJ135, "")</f>
        <v/>
      </c>
    </row>
    <row r="17" spans="1:36" x14ac:dyDescent="0.2">
      <c r="A17" t="s">
        <v>162</v>
      </c>
      <c r="B17" t="s">
        <v>514</v>
      </c>
      <c r="C17">
        <v>1</v>
      </c>
      <c r="D17">
        <v>0</v>
      </c>
      <c r="E17">
        <f>C17+ D17</f>
        <v>1</v>
      </c>
      <c r="F17">
        <f>SUM(G17:AJ17)</f>
        <v>0</v>
      </c>
      <c r="G17" t="str">
        <f>IF(CurriculumDetail!G143 &gt; 0, CurriculumDetail!G143, "")</f>
        <v/>
      </c>
      <c r="H17" s="11" t="str">
        <f>IF(CurriculumDetail!H143 &gt; 0, CurriculumDetail!H143, "")</f>
        <v/>
      </c>
      <c r="I17" s="11" t="str">
        <f>IF(CurriculumDetail!I143 &gt; 0, CurriculumDetail!I143, "")</f>
        <v/>
      </c>
      <c r="J17" s="11" t="str">
        <f>IF(CurriculumDetail!J143 &gt; 0, CurriculumDetail!J143, "")</f>
        <v/>
      </c>
      <c r="K17" s="11" t="str">
        <f>IF(CurriculumDetail!K143 &gt; 0, CurriculumDetail!K143, "")</f>
        <v/>
      </c>
      <c r="L17" s="11" t="str">
        <f>IF(CurriculumDetail!L143 &gt; 0, CurriculumDetail!L143, "")</f>
        <v/>
      </c>
      <c r="M17" s="11" t="str">
        <f>IF(CurriculumDetail!M143 &gt; 0, CurriculumDetail!M143, "")</f>
        <v/>
      </c>
      <c r="N17" s="11" t="str">
        <f>IF(CurriculumDetail!N143 &gt; 0, CurriculumDetail!N143, "")</f>
        <v/>
      </c>
      <c r="O17" s="11" t="str">
        <f>IF(CurriculumDetail!O143 &gt; 0, CurriculumDetail!O143, "")</f>
        <v/>
      </c>
      <c r="P17" s="11" t="str">
        <f>IF(CurriculumDetail!P143 &gt; 0, CurriculumDetail!P143, "")</f>
        <v/>
      </c>
      <c r="Q17" s="11" t="str">
        <f>IF(CurriculumDetail!Q143 &gt; 0, CurriculumDetail!Q143, "")</f>
        <v/>
      </c>
      <c r="R17" s="11" t="str">
        <f>IF(CurriculumDetail!R143 &gt; 0, CurriculumDetail!R143, "")</f>
        <v/>
      </c>
      <c r="S17" s="11" t="str">
        <f>IF(CurriculumDetail!S143 &gt; 0, CurriculumDetail!S143, "")</f>
        <v/>
      </c>
      <c r="T17" s="11" t="str">
        <f>IF(CurriculumDetail!T143 &gt; 0, CurriculumDetail!T143, "")</f>
        <v/>
      </c>
      <c r="U17" s="11" t="str">
        <f>IF(CurriculumDetail!U143 &gt; 0, CurriculumDetail!U143, "")</f>
        <v/>
      </c>
      <c r="V17" s="11" t="str">
        <f>IF(CurriculumDetail!V143 &gt; 0, CurriculumDetail!V143, "")</f>
        <v/>
      </c>
      <c r="W17" s="11" t="str">
        <f>IF(CurriculumDetail!W143 &gt; 0, CurriculumDetail!W143, "")</f>
        <v/>
      </c>
      <c r="X17" s="11" t="str">
        <f>IF(CurriculumDetail!X143 &gt; 0, CurriculumDetail!X143, "")</f>
        <v/>
      </c>
      <c r="Y17" s="11" t="str">
        <f>IF(CurriculumDetail!Y143 &gt; 0, CurriculumDetail!Y143, "")</f>
        <v/>
      </c>
      <c r="Z17" s="11" t="str">
        <f>IF(CurriculumDetail!Z143 &gt; 0, CurriculumDetail!Z143, "")</f>
        <v/>
      </c>
      <c r="AA17" s="11" t="str">
        <f>IF(CurriculumDetail!AA143 &gt; 0, CurriculumDetail!AA143, "")</f>
        <v/>
      </c>
      <c r="AB17" s="11" t="str">
        <f>IF(CurriculumDetail!AB143 &gt; 0, CurriculumDetail!AB143, "")</f>
        <v/>
      </c>
      <c r="AC17" s="11" t="str">
        <f>IF(CurriculumDetail!AC143 &gt; 0, CurriculumDetail!AC143, "")</f>
        <v/>
      </c>
      <c r="AD17" s="11" t="str">
        <f>IF(CurriculumDetail!AD143 &gt; 0, CurriculumDetail!AD143, "")</f>
        <v/>
      </c>
      <c r="AE17" s="11" t="str">
        <f>IF(CurriculumDetail!AE143 &gt; 0, CurriculumDetail!AE143, "")</f>
        <v/>
      </c>
      <c r="AF17" s="11" t="str">
        <f>IF(CurriculumDetail!AF143 &gt; 0, CurriculumDetail!AF143, "")</f>
        <v/>
      </c>
      <c r="AG17" s="11" t="str">
        <f>IF(CurriculumDetail!AG143 &gt; 0, CurriculumDetail!AG143, "")</f>
        <v/>
      </c>
      <c r="AH17" s="11" t="str">
        <f>IF(CurriculumDetail!AH143 &gt; 0, CurriculumDetail!AH143, "")</f>
        <v/>
      </c>
      <c r="AI17" s="11" t="str">
        <f>IF(CurriculumDetail!AI143 &gt; 0, CurriculumDetail!AI143, "")</f>
        <v/>
      </c>
      <c r="AJ17" s="11" t="str">
        <f>IF(CurriculumDetail!AJ143 &gt; 0, CurriculumDetail!AJ143, "")</f>
        <v/>
      </c>
    </row>
    <row r="18" spans="1:36" x14ac:dyDescent="0.2">
      <c r="G18" t="str">
        <f>IF(CurriculumDetail!G194 &gt; 0, CurriculumDetail!G194, "")</f>
        <v/>
      </c>
      <c r="H18" s="11" t="str">
        <f>IF(CurriculumDetail!H194 &gt; 0, CurriculumDetail!H194, "")</f>
        <v/>
      </c>
      <c r="I18" s="11" t="str">
        <f>IF(CurriculumDetail!I194 &gt; 0, CurriculumDetail!I194, "")</f>
        <v/>
      </c>
      <c r="J18" s="11" t="str">
        <f>IF(CurriculumDetail!J194 &gt; 0, CurriculumDetail!J194, "")</f>
        <v/>
      </c>
      <c r="K18" s="11" t="str">
        <f>IF(CurriculumDetail!K194 &gt; 0, CurriculumDetail!K194, "")</f>
        <v/>
      </c>
      <c r="L18" s="11" t="str">
        <f>IF(CurriculumDetail!L194 &gt; 0, CurriculumDetail!L194, "")</f>
        <v/>
      </c>
      <c r="M18" s="11" t="str">
        <f>IF(CurriculumDetail!M194 &gt; 0, CurriculumDetail!M194, "")</f>
        <v/>
      </c>
      <c r="N18" s="11" t="str">
        <f>IF(CurriculumDetail!N194 &gt; 0, CurriculumDetail!N194, "")</f>
        <v/>
      </c>
      <c r="O18" s="11" t="str">
        <f>IF(CurriculumDetail!O194 &gt; 0, CurriculumDetail!O194, "")</f>
        <v/>
      </c>
      <c r="P18" s="11" t="str">
        <f>IF(CurriculumDetail!P194 &gt; 0, CurriculumDetail!P194, "")</f>
        <v/>
      </c>
      <c r="Q18" s="11" t="str">
        <f>IF(CurriculumDetail!Q194 &gt; 0, CurriculumDetail!Q194, "")</f>
        <v/>
      </c>
      <c r="R18" s="11" t="str">
        <f>IF(CurriculumDetail!R194 &gt; 0, CurriculumDetail!R194, "")</f>
        <v/>
      </c>
      <c r="S18" s="11" t="str">
        <f>IF(CurriculumDetail!S194 &gt; 0, CurriculumDetail!S194, "")</f>
        <v/>
      </c>
      <c r="T18" s="11" t="str">
        <f>IF(CurriculumDetail!T194 &gt; 0, CurriculumDetail!T194, "")</f>
        <v/>
      </c>
      <c r="U18" s="11" t="str">
        <f>IF(CurriculumDetail!U194 &gt; 0, CurriculumDetail!U194, "")</f>
        <v/>
      </c>
      <c r="V18" s="11" t="str">
        <f>IF(CurriculumDetail!V194 &gt; 0, CurriculumDetail!V194, "")</f>
        <v/>
      </c>
      <c r="W18" s="11" t="str">
        <f>IF(CurriculumDetail!W194 &gt; 0, CurriculumDetail!W194, "")</f>
        <v/>
      </c>
      <c r="X18" s="11" t="str">
        <f>IF(CurriculumDetail!X194 &gt; 0, CurriculumDetail!X194, "")</f>
        <v/>
      </c>
      <c r="Y18" s="11" t="str">
        <f>IF(CurriculumDetail!Y194 &gt; 0, CurriculumDetail!Y194, "")</f>
        <v/>
      </c>
      <c r="Z18" s="11" t="str">
        <f>IF(CurriculumDetail!Z194 &gt; 0, CurriculumDetail!Z194, "")</f>
        <v/>
      </c>
      <c r="AA18" s="11" t="str">
        <f>IF(CurriculumDetail!AA194 &gt; 0, CurriculumDetail!AA194, "")</f>
        <v/>
      </c>
      <c r="AB18" s="11" t="str">
        <f>IF(CurriculumDetail!AB194 &gt; 0, CurriculumDetail!AB194, "")</f>
        <v/>
      </c>
      <c r="AC18" s="11" t="str">
        <f>IF(CurriculumDetail!AC194 &gt; 0, CurriculumDetail!AC194, "")</f>
        <v/>
      </c>
      <c r="AD18" s="11" t="str">
        <f>IF(CurriculumDetail!AD194 &gt; 0, CurriculumDetail!AD194, "")</f>
        <v/>
      </c>
      <c r="AE18" s="11" t="str">
        <f>IF(CurriculumDetail!AE194 &gt; 0, CurriculumDetail!AE194, "")</f>
        <v/>
      </c>
      <c r="AF18" s="11" t="str">
        <f>IF(CurriculumDetail!AF194 &gt; 0, CurriculumDetail!AF194, "")</f>
        <v/>
      </c>
      <c r="AG18" s="11" t="str">
        <f>IF(CurriculumDetail!AG194 &gt; 0, CurriculumDetail!AG194, "")</f>
        <v/>
      </c>
      <c r="AH18" s="11" t="str">
        <f>IF(CurriculumDetail!AH194 &gt; 0, CurriculumDetail!AH194, "")</f>
        <v/>
      </c>
      <c r="AI18" s="11" t="str">
        <f>IF(CurriculumDetail!AI194 &gt; 0, CurriculumDetail!AI194, "")</f>
        <v/>
      </c>
      <c r="AJ18" s="11" t="str">
        <f>IF(CurriculumDetail!AJ194 &gt; 0, CurriculumDetail!AJ194, "")</f>
        <v/>
      </c>
    </row>
    <row r="19" spans="1:36" x14ac:dyDescent="0.2">
      <c r="A19" t="s">
        <v>139</v>
      </c>
      <c r="B19" t="s">
        <v>43</v>
      </c>
      <c r="C19">
        <v>4</v>
      </c>
      <c r="D19">
        <v>0</v>
      </c>
      <c r="E19">
        <f>C19+ D19</f>
        <v>4</v>
      </c>
      <c r="F19">
        <f>SUM(G19:AJ19)</f>
        <v>0</v>
      </c>
      <c r="G19" t="str">
        <f>IF(CurriculumDetail!G200 &gt; 0, CurriculumDetail!G200, "")</f>
        <v/>
      </c>
      <c r="H19" s="11" t="str">
        <f>IF(CurriculumDetail!H200 &gt; 0, CurriculumDetail!H200, "")</f>
        <v/>
      </c>
      <c r="I19" s="11" t="str">
        <f>IF(CurriculumDetail!I200 &gt; 0, CurriculumDetail!I200, "")</f>
        <v/>
      </c>
      <c r="J19" s="11" t="str">
        <f>IF(CurriculumDetail!J200 &gt; 0, CurriculumDetail!J200, "")</f>
        <v/>
      </c>
      <c r="K19" s="11" t="str">
        <f>IF(CurriculumDetail!K200 &gt; 0, CurriculumDetail!K200, "")</f>
        <v/>
      </c>
      <c r="L19" s="11" t="str">
        <f>IF(CurriculumDetail!L200 &gt; 0, CurriculumDetail!L200, "")</f>
        <v/>
      </c>
      <c r="M19" s="11" t="str">
        <f>IF(CurriculumDetail!M200 &gt; 0, CurriculumDetail!M200, "")</f>
        <v/>
      </c>
      <c r="N19" s="11" t="str">
        <f>IF(CurriculumDetail!N200 &gt; 0, CurriculumDetail!N200, "")</f>
        <v/>
      </c>
      <c r="O19" s="11" t="str">
        <f>IF(CurriculumDetail!O200 &gt; 0, CurriculumDetail!O200, "")</f>
        <v/>
      </c>
      <c r="P19" s="11" t="str">
        <f>IF(CurriculumDetail!P200 &gt; 0, CurriculumDetail!P200, "")</f>
        <v/>
      </c>
      <c r="Q19" s="11" t="str">
        <f>IF(CurriculumDetail!Q200 &gt; 0, CurriculumDetail!Q200, "")</f>
        <v/>
      </c>
      <c r="R19" s="11" t="str">
        <f>IF(CurriculumDetail!R200 &gt; 0, CurriculumDetail!R200, "")</f>
        <v/>
      </c>
      <c r="S19" s="11" t="str">
        <f>IF(CurriculumDetail!S200 &gt; 0, CurriculumDetail!S200, "")</f>
        <v/>
      </c>
      <c r="T19" s="11" t="str">
        <f>IF(CurriculumDetail!T200 &gt; 0, CurriculumDetail!T200, "")</f>
        <v/>
      </c>
      <c r="U19" s="11" t="str">
        <f>IF(CurriculumDetail!U200 &gt; 0, CurriculumDetail!U200, "")</f>
        <v/>
      </c>
      <c r="V19" s="11" t="str">
        <f>IF(CurriculumDetail!V200 &gt; 0, CurriculumDetail!V200, "")</f>
        <v/>
      </c>
      <c r="W19" s="11" t="str">
        <f>IF(CurriculumDetail!W200 &gt; 0, CurriculumDetail!W200, "")</f>
        <v/>
      </c>
      <c r="X19" s="11" t="str">
        <f>IF(CurriculumDetail!X200 &gt; 0, CurriculumDetail!X200, "")</f>
        <v/>
      </c>
      <c r="Y19" s="11" t="str">
        <f>IF(CurriculumDetail!Y200 &gt; 0, CurriculumDetail!Y200, "")</f>
        <v/>
      </c>
      <c r="Z19" s="11" t="str">
        <f>IF(CurriculumDetail!Z200 &gt; 0, CurriculumDetail!Z200, "")</f>
        <v/>
      </c>
      <c r="AA19" s="11" t="str">
        <f>IF(CurriculumDetail!AA200 &gt; 0, CurriculumDetail!AA200, "")</f>
        <v/>
      </c>
      <c r="AB19" s="11" t="str">
        <f>IF(CurriculumDetail!AB200 &gt; 0, CurriculumDetail!AB200, "")</f>
        <v/>
      </c>
      <c r="AC19" s="11" t="str">
        <f>IF(CurriculumDetail!AC200 &gt; 0, CurriculumDetail!AC200, "")</f>
        <v/>
      </c>
      <c r="AD19" s="11" t="str">
        <f>IF(CurriculumDetail!AD200 &gt; 0, CurriculumDetail!AD200, "")</f>
        <v/>
      </c>
      <c r="AE19" s="11" t="str">
        <f>IF(CurriculumDetail!AE200 &gt; 0, CurriculumDetail!AE200, "")</f>
        <v/>
      </c>
      <c r="AF19" s="11" t="str">
        <f>IF(CurriculumDetail!AF200 &gt; 0, CurriculumDetail!AF200, "")</f>
        <v/>
      </c>
      <c r="AG19" s="11" t="str">
        <f>IF(CurriculumDetail!AG200 &gt; 0, CurriculumDetail!AG200, "")</f>
        <v/>
      </c>
      <c r="AH19" s="11" t="str">
        <f>IF(CurriculumDetail!AH200 &gt; 0, CurriculumDetail!AH200, "")</f>
        <v/>
      </c>
      <c r="AI19" s="11" t="str">
        <f>IF(CurriculumDetail!AI200 &gt; 0, CurriculumDetail!AI200, "")</f>
        <v/>
      </c>
      <c r="AJ19" s="11" t="str">
        <f>IF(CurriculumDetail!AJ200 &gt; 0, CurriculumDetail!AJ200, "")</f>
        <v/>
      </c>
    </row>
    <row r="20" spans="1:36" x14ac:dyDescent="0.2">
      <c r="A20" t="s">
        <v>139</v>
      </c>
      <c r="B20" t="s">
        <v>67</v>
      </c>
      <c r="C20">
        <v>9</v>
      </c>
      <c r="D20">
        <v>0</v>
      </c>
      <c r="E20">
        <f>C20+ D20</f>
        <v>9</v>
      </c>
      <c r="F20">
        <f>SUM(G20:AJ20)</f>
        <v>0</v>
      </c>
      <c r="G20" t="str">
        <f>IF(CurriculumDetail!G205 &gt; 0, CurriculumDetail!G205, "")</f>
        <v/>
      </c>
      <c r="H20" s="11" t="str">
        <f>IF(CurriculumDetail!H205 &gt; 0, CurriculumDetail!H205, "")</f>
        <v/>
      </c>
      <c r="I20" s="11" t="str">
        <f>IF(CurriculumDetail!I205 &gt; 0, CurriculumDetail!I205, "")</f>
        <v/>
      </c>
      <c r="J20" s="11" t="str">
        <f>IF(CurriculumDetail!J205 &gt; 0, CurriculumDetail!J205, "")</f>
        <v/>
      </c>
      <c r="K20" s="11" t="str">
        <f>IF(CurriculumDetail!K205 &gt; 0, CurriculumDetail!K205, "")</f>
        <v/>
      </c>
      <c r="L20" s="11" t="str">
        <f>IF(CurriculumDetail!L205 &gt; 0, CurriculumDetail!L205, "")</f>
        <v/>
      </c>
      <c r="M20" s="11" t="str">
        <f>IF(CurriculumDetail!M205 &gt; 0, CurriculumDetail!M205, "")</f>
        <v/>
      </c>
      <c r="N20" s="11" t="str">
        <f>IF(CurriculumDetail!N205 &gt; 0, CurriculumDetail!N205, "")</f>
        <v/>
      </c>
      <c r="O20" s="11" t="str">
        <f>IF(CurriculumDetail!O205 &gt; 0, CurriculumDetail!O205, "")</f>
        <v/>
      </c>
      <c r="P20" s="11" t="str">
        <f>IF(CurriculumDetail!P205 &gt; 0, CurriculumDetail!P205, "")</f>
        <v/>
      </c>
      <c r="Q20" s="11" t="str">
        <f>IF(CurriculumDetail!Q205 &gt; 0, CurriculumDetail!Q205, "")</f>
        <v/>
      </c>
      <c r="R20" s="11" t="str">
        <f>IF(CurriculumDetail!R205 &gt; 0, CurriculumDetail!R205, "")</f>
        <v/>
      </c>
      <c r="S20" s="11" t="str">
        <f>IF(CurriculumDetail!S205 &gt; 0, CurriculumDetail!S205, "")</f>
        <v/>
      </c>
      <c r="T20" s="11" t="str">
        <f>IF(CurriculumDetail!T205 &gt; 0, CurriculumDetail!T205, "")</f>
        <v/>
      </c>
      <c r="U20" s="11" t="str">
        <f>IF(CurriculumDetail!U205 &gt; 0, CurriculumDetail!U205, "")</f>
        <v/>
      </c>
      <c r="V20" s="11" t="str">
        <f>IF(CurriculumDetail!V205 &gt; 0, CurriculumDetail!V205, "")</f>
        <v/>
      </c>
      <c r="W20" s="11" t="str">
        <f>IF(CurriculumDetail!W205 &gt; 0, CurriculumDetail!W205, "")</f>
        <v/>
      </c>
      <c r="X20" s="11" t="str">
        <f>IF(CurriculumDetail!X205 &gt; 0, CurriculumDetail!X205, "")</f>
        <v/>
      </c>
      <c r="Y20" s="11" t="str">
        <f>IF(CurriculumDetail!Y205 &gt; 0, CurriculumDetail!Y205, "")</f>
        <v/>
      </c>
      <c r="Z20" s="11" t="str">
        <f>IF(CurriculumDetail!Z205 &gt; 0, CurriculumDetail!Z205, "")</f>
        <v/>
      </c>
      <c r="AA20" s="11" t="str">
        <f>IF(CurriculumDetail!AA205 &gt; 0, CurriculumDetail!AA205, "")</f>
        <v/>
      </c>
      <c r="AB20" s="11" t="str">
        <f>IF(CurriculumDetail!AB205 &gt; 0, CurriculumDetail!AB205, "")</f>
        <v/>
      </c>
      <c r="AC20" s="11" t="str">
        <f>IF(CurriculumDetail!AC205 &gt; 0, CurriculumDetail!AC205, "")</f>
        <v/>
      </c>
      <c r="AD20" s="11" t="str">
        <f>IF(CurriculumDetail!AD205 &gt; 0, CurriculumDetail!AD205, "")</f>
        <v/>
      </c>
      <c r="AE20" s="11" t="str">
        <f>IF(CurriculumDetail!AE205 &gt; 0, CurriculumDetail!AE205, "")</f>
        <v/>
      </c>
      <c r="AF20" s="11" t="str">
        <f>IF(CurriculumDetail!AF205 &gt; 0, CurriculumDetail!AF205, "")</f>
        <v/>
      </c>
      <c r="AG20" s="11" t="str">
        <f>IF(CurriculumDetail!AG205 &gt; 0, CurriculumDetail!AG205, "")</f>
        <v/>
      </c>
      <c r="AH20" s="11" t="str">
        <f>IF(CurriculumDetail!AH205 &gt; 0, CurriculumDetail!AH205, "")</f>
        <v/>
      </c>
      <c r="AI20" s="11" t="str">
        <f>IF(CurriculumDetail!AI205 &gt; 0, CurriculumDetail!AI205, "")</f>
        <v/>
      </c>
      <c r="AJ20" s="11" t="str">
        <f>IF(CurriculumDetail!AJ205 &gt; 0, CurriculumDetail!AJ205, "")</f>
        <v/>
      </c>
    </row>
    <row r="21" spans="1:36" x14ac:dyDescent="0.2">
      <c r="A21" t="s">
        <v>139</v>
      </c>
      <c r="B21" t="s">
        <v>18</v>
      </c>
      <c r="C21">
        <v>10</v>
      </c>
      <c r="D21">
        <v>1</v>
      </c>
      <c r="E21">
        <f>C21+ D21</f>
        <v>11</v>
      </c>
      <c r="F21">
        <f>SUM(G21:AJ21)</f>
        <v>0</v>
      </c>
      <c r="G21" t="str">
        <f>IF(CurriculumDetail!G213 &gt; 0, CurriculumDetail!G213, "")</f>
        <v/>
      </c>
      <c r="H21" s="11" t="str">
        <f>IF(CurriculumDetail!H213 &gt; 0, CurriculumDetail!H213, "")</f>
        <v/>
      </c>
      <c r="I21" s="11" t="str">
        <f>IF(CurriculumDetail!I213 &gt; 0, CurriculumDetail!I213, "")</f>
        <v/>
      </c>
      <c r="J21" s="11" t="str">
        <f>IF(CurriculumDetail!J213 &gt; 0, CurriculumDetail!J213, "")</f>
        <v/>
      </c>
      <c r="K21" s="11" t="str">
        <f>IF(CurriculumDetail!K213 &gt; 0, CurriculumDetail!K213, "")</f>
        <v/>
      </c>
      <c r="L21" s="11" t="str">
        <f>IF(CurriculumDetail!L213 &gt; 0, CurriculumDetail!L213, "")</f>
        <v/>
      </c>
      <c r="M21" s="11" t="str">
        <f>IF(CurriculumDetail!M213 &gt; 0, CurriculumDetail!M213, "")</f>
        <v/>
      </c>
      <c r="N21" s="11" t="str">
        <f>IF(CurriculumDetail!N213 &gt; 0, CurriculumDetail!N213, "")</f>
        <v/>
      </c>
      <c r="O21" s="11" t="str">
        <f>IF(CurriculumDetail!O213 &gt; 0, CurriculumDetail!O213, "")</f>
        <v/>
      </c>
      <c r="P21" s="11" t="str">
        <f>IF(CurriculumDetail!P213 &gt; 0, CurriculumDetail!P213, "")</f>
        <v/>
      </c>
      <c r="Q21" s="11" t="str">
        <f>IF(CurriculumDetail!Q213 &gt; 0, CurriculumDetail!Q213, "")</f>
        <v/>
      </c>
      <c r="R21" s="11" t="str">
        <f>IF(CurriculumDetail!R213 &gt; 0, CurriculumDetail!R213, "")</f>
        <v/>
      </c>
      <c r="S21" s="11" t="str">
        <f>IF(CurriculumDetail!S213 &gt; 0, CurriculumDetail!S213, "")</f>
        <v/>
      </c>
      <c r="T21" s="11" t="str">
        <f>IF(CurriculumDetail!T213 &gt; 0, CurriculumDetail!T213, "")</f>
        <v/>
      </c>
      <c r="U21" s="11" t="str">
        <f>IF(CurriculumDetail!U213 &gt; 0, CurriculumDetail!U213, "")</f>
        <v/>
      </c>
      <c r="V21" s="11" t="str">
        <f>IF(CurriculumDetail!V213 &gt; 0, CurriculumDetail!V213, "")</f>
        <v/>
      </c>
      <c r="W21" s="11" t="str">
        <f>IF(CurriculumDetail!W213 &gt; 0, CurriculumDetail!W213, "")</f>
        <v/>
      </c>
      <c r="X21" s="11" t="str">
        <f>IF(CurriculumDetail!X213 &gt; 0, CurriculumDetail!X213, "")</f>
        <v/>
      </c>
      <c r="Y21" s="11" t="str">
        <f>IF(CurriculumDetail!Y213 &gt; 0, CurriculumDetail!Y213, "")</f>
        <v/>
      </c>
      <c r="Z21" s="11" t="str">
        <f>IF(CurriculumDetail!Z213 &gt; 0, CurriculumDetail!Z213, "")</f>
        <v/>
      </c>
      <c r="AA21" s="11" t="str">
        <f>IF(CurriculumDetail!AA213 &gt; 0, CurriculumDetail!AA213, "")</f>
        <v/>
      </c>
      <c r="AB21" s="11" t="str">
        <f>IF(CurriculumDetail!AB213 &gt; 0, CurriculumDetail!AB213, "")</f>
        <v/>
      </c>
      <c r="AC21" s="11" t="str">
        <f>IF(CurriculumDetail!AC213 &gt; 0, CurriculumDetail!AC213, "")</f>
        <v/>
      </c>
      <c r="AD21" s="11" t="str">
        <f>IF(CurriculumDetail!AD213 &gt; 0, CurriculumDetail!AD213, "")</f>
        <v/>
      </c>
      <c r="AE21" s="11" t="str">
        <f>IF(CurriculumDetail!AE213 &gt; 0, CurriculumDetail!AE213, "")</f>
        <v/>
      </c>
      <c r="AF21" s="11" t="str">
        <f>IF(CurriculumDetail!AF213 &gt; 0, CurriculumDetail!AF213, "")</f>
        <v/>
      </c>
      <c r="AG21" s="11" t="str">
        <f>IF(CurriculumDetail!AG213 &gt; 0, CurriculumDetail!AG213, "")</f>
        <v/>
      </c>
      <c r="AH21" s="11" t="str">
        <f>IF(CurriculumDetail!AH213 &gt; 0, CurriculumDetail!AH213, "")</f>
        <v/>
      </c>
      <c r="AI21" s="11" t="str">
        <f>IF(CurriculumDetail!AI213 &gt; 0, CurriculumDetail!AI213, "")</f>
        <v/>
      </c>
      <c r="AJ21" s="11" t="str">
        <f>IF(CurriculumDetail!AJ213 &gt; 0, CurriculumDetail!AJ213, "")</f>
        <v/>
      </c>
    </row>
    <row r="22" spans="1:36" x14ac:dyDescent="0.2">
      <c r="A22" t="s">
        <v>139</v>
      </c>
      <c r="B22" t="s">
        <v>197</v>
      </c>
      <c r="C22">
        <v>5</v>
      </c>
      <c r="D22">
        <v>0</v>
      </c>
      <c r="E22">
        <f>C22+ D22</f>
        <v>5</v>
      </c>
      <c r="F22">
        <f>SUM(G22:AJ22)</f>
        <v>0</v>
      </c>
      <c r="G22" t="str">
        <f>IF(CurriculumDetail!G222 &gt; 0, CurriculumDetail!G222, "")</f>
        <v/>
      </c>
      <c r="H22" s="11" t="str">
        <f>IF(CurriculumDetail!H222 &gt; 0, CurriculumDetail!H222, "")</f>
        <v/>
      </c>
      <c r="I22" s="11" t="str">
        <f>IF(CurriculumDetail!I222 &gt; 0, CurriculumDetail!I222, "")</f>
        <v/>
      </c>
      <c r="J22" s="11" t="str">
        <f>IF(CurriculumDetail!J222 &gt; 0, CurriculumDetail!J222, "")</f>
        <v/>
      </c>
      <c r="K22" s="11" t="str">
        <f>IF(CurriculumDetail!K222 &gt; 0, CurriculumDetail!K222, "")</f>
        <v/>
      </c>
      <c r="L22" s="11" t="str">
        <f>IF(CurriculumDetail!L222 &gt; 0, CurriculumDetail!L222, "")</f>
        <v/>
      </c>
      <c r="M22" s="11" t="str">
        <f>IF(CurriculumDetail!M222 &gt; 0, CurriculumDetail!M222, "")</f>
        <v/>
      </c>
      <c r="N22" s="11" t="str">
        <f>IF(CurriculumDetail!N222 &gt; 0, CurriculumDetail!N222, "")</f>
        <v/>
      </c>
      <c r="O22" s="11" t="str">
        <f>IF(CurriculumDetail!O222 &gt; 0, CurriculumDetail!O222, "")</f>
        <v/>
      </c>
      <c r="P22" s="11" t="str">
        <f>IF(CurriculumDetail!P222 &gt; 0, CurriculumDetail!P222, "")</f>
        <v/>
      </c>
      <c r="Q22" s="11" t="str">
        <f>IF(CurriculumDetail!Q222 &gt; 0, CurriculumDetail!Q222, "")</f>
        <v/>
      </c>
      <c r="R22" s="11" t="str">
        <f>IF(CurriculumDetail!R222 &gt; 0, CurriculumDetail!R222, "")</f>
        <v/>
      </c>
      <c r="S22" s="11" t="str">
        <f>IF(CurriculumDetail!S222 &gt; 0, CurriculumDetail!S222, "")</f>
        <v/>
      </c>
      <c r="T22" s="11" t="str">
        <f>IF(CurriculumDetail!T222 &gt; 0, CurriculumDetail!T222, "")</f>
        <v/>
      </c>
      <c r="U22" s="11" t="str">
        <f>IF(CurriculumDetail!U222 &gt; 0, CurriculumDetail!U222, "")</f>
        <v/>
      </c>
      <c r="V22" s="11" t="str">
        <f>IF(CurriculumDetail!V222 &gt; 0, CurriculumDetail!V222, "")</f>
        <v/>
      </c>
      <c r="W22" s="11" t="str">
        <f>IF(CurriculumDetail!W222 &gt; 0, CurriculumDetail!W222, "")</f>
        <v/>
      </c>
      <c r="X22" s="11" t="str">
        <f>IF(CurriculumDetail!X222 &gt; 0, CurriculumDetail!X222, "")</f>
        <v/>
      </c>
      <c r="Y22" s="11" t="str">
        <f>IF(CurriculumDetail!Y222 &gt; 0, CurriculumDetail!Y222, "")</f>
        <v/>
      </c>
      <c r="Z22" s="11" t="str">
        <f>IF(CurriculumDetail!Z222 &gt; 0, CurriculumDetail!Z222, "")</f>
        <v/>
      </c>
      <c r="AA22" s="11" t="str">
        <f>IF(CurriculumDetail!AA222 &gt; 0, CurriculumDetail!AA222, "")</f>
        <v/>
      </c>
      <c r="AB22" s="11" t="str">
        <f>IF(CurriculumDetail!AB222 &gt; 0, CurriculumDetail!AB222, "")</f>
        <v/>
      </c>
      <c r="AC22" s="11" t="str">
        <f>IF(CurriculumDetail!AC222 &gt; 0, CurriculumDetail!AC222, "")</f>
        <v/>
      </c>
      <c r="AD22" s="11" t="str">
        <f>IF(CurriculumDetail!AD222 &gt; 0, CurriculumDetail!AD222, "")</f>
        <v/>
      </c>
      <c r="AE22" s="11" t="str">
        <f>IF(CurriculumDetail!AE222 &gt; 0, CurriculumDetail!AE222, "")</f>
        <v/>
      </c>
      <c r="AF22" s="11" t="str">
        <f>IF(CurriculumDetail!AF222 &gt; 0, CurriculumDetail!AF222, "")</f>
        <v/>
      </c>
      <c r="AG22" s="11" t="str">
        <f>IF(CurriculumDetail!AG222 &gt; 0, CurriculumDetail!AG222, "")</f>
        <v/>
      </c>
      <c r="AH22" s="11" t="str">
        <f>IF(CurriculumDetail!AH222 &gt; 0, CurriculumDetail!AH222, "")</f>
        <v/>
      </c>
      <c r="AI22" s="11" t="str">
        <f>IF(CurriculumDetail!AI222 &gt; 0, CurriculumDetail!AI222, "")</f>
        <v/>
      </c>
      <c r="AJ22" s="11" t="str">
        <f>IF(CurriculumDetail!AJ222 &gt; 0, CurriculumDetail!AJ222, "")</f>
        <v/>
      </c>
    </row>
    <row r="23" spans="1:36" x14ac:dyDescent="0.2">
      <c r="A23" t="s">
        <v>139</v>
      </c>
      <c r="B23" t="s">
        <v>223</v>
      </c>
      <c r="C23">
        <v>3</v>
      </c>
      <c r="D23">
        <v>1</v>
      </c>
      <c r="E23">
        <f>C23+ D23</f>
        <v>4</v>
      </c>
      <c r="F23">
        <f>SUM(G23:AJ23)</f>
        <v>0</v>
      </c>
      <c r="G23" t="str">
        <f>IF(CurriculumDetail!G231 &gt; 0, CurriculumDetail!G231, "")</f>
        <v/>
      </c>
      <c r="H23" s="11" t="str">
        <f>IF(CurriculumDetail!H231 &gt; 0, CurriculumDetail!H231, "")</f>
        <v/>
      </c>
      <c r="I23" s="11" t="str">
        <f>IF(CurriculumDetail!I231 &gt; 0, CurriculumDetail!I231, "")</f>
        <v/>
      </c>
      <c r="J23" s="11" t="str">
        <f>IF(CurriculumDetail!J231 &gt; 0, CurriculumDetail!J231, "")</f>
        <v/>
      </c>
      <c r="K23" s="11" t="str">
        <f>IF(CurriculumDetail!K231 &gt; 0, CurriculumDetail!K231, "")</f>
        <v/>
      </c>
      <c r="L23" s="11" t="str">
        <f>IF(CurriculumDetail!L231 &gt; 0, CurriculumDetail!L231, "")</f>
        <v/>
      </c>
      <c r="M23" s="11" t="str">
        <f>IF(CurriculumDetail!M231 &gt; 0, CurriculumDetail!M231, "")</f>
        <v/>
      </c>
      <c r="N23" s="11" t="str">
        <f>IF(CurriculumDetail!N231 &gt; 0, CurriculumDetail!N231, "")</f>
        <v/>
      </c>
      <c r="O23" s="11" t="str">
        <f>IF(CurriculumDetail!O231 &gt; 0, CurriculumDetail!O231, "")</f>
        <v/>
      </c>
      <c r="P23" s="11" t="str">
        <f>IF(CurriculumDetail!P231 &gt; 0, CurriculumDetail!P231, "")</f>
        <v/>
      </c>
      <c r="Q23" s="11" t="str">
        <f>IF(CurriculumDetail!Q231 &gt; 0, CurriculumDetail!Q231, "")</f>
        <v/>
      </c>
      <c r="R23" s="11" t="str">
        <f>IF(CurriculumDetail!R231 &gt; 0, CurriculumDetail!R231, "")</f>
        <v/>
      </c>
      <c r="S23" s="11" t="str">
        <f>IF(CurriculumDetail!S231 &gt; 0, CurriculumDetail!S231, "")</f>
        <v/>
      </c>
      <c r="T23" s="11" t="str">
        <f>IF(CurriculumDetail!T231 &gt; 0, CurriculumDetail!T231, "")</f>
        <v/>
      </c>
      <c r="U23" s="11" t="str">
        <f>IF(CurriculumDetail!U231 &gt; 0, CurriculumDetail!U231, "")</f>
        <v/>
      </c>
      <c r="V23" s="11" t="str">
        <f>IF(CurriculumDetail!V231 &gt; 0, CurriculumDetail!V231, "")</f>
        <v/>
      </c>
      <c r="W23" s="11" t="str">
        <f>IF(CurriculumDetail!W231 &gt; 0, CurriculumDetail!W231, "")</f>
        <v/>
      </c>
      <c r="X23" s="11" t="str">
        <f>IF(CurriculumDetail!X231 &gt; 0, CurriculumDetail!X231, "")</f>
        <v/>
      </c>
      <c r="Y23" s="11" t="str">
        <f>IF(CurriculumDetail!Y231 &gt; 0, CurriculumDetail!Y231, "")</f>
        <v/>
      </c>
      <c r="Z23" s="11" t="str">
        <f>IF(CurriculumDetail!Z231 &gt; 0, CurriculumDetail!Z231, "")</f>
        <v/>
      </c>
      <c r="AA23" s="11" t="str">
        <f>IF(CurriculumDetail!AA231 &gt; 0, CurriculumDetail!AA231, "")</f>
        <v/>
      </c>
      <c r="AB23" s="11" t="str">
        <f>IF(CurriculumDetail!AB231 &gt; 0, CurriculumDetail!AB231, "")</f>
        <v/>
      </c>
      <c r="AC23" s="11" t="str">
        <f>IF(CurriculumDetail!AC231 &gt; 0, CurriculumDetail!AC231, "")</f>
        <v/>
      </c>
      <c r="AD23" s="11" t="str">
        <f>IF(CurriculumDetail!AD231 &gt; 0, CurriculumDetail!AD231, "")</f>
        <v/>
      </c>
      <c r="AE23" s="11" t="str">
        <f>IF(CurriculumDetail!AE231 &gt; 0, CurriculumDetail!AE231, "")</f>
        <v/>
      </c>
      <c r="AF23" s="11" t="str">
        <f>IF(CurriculumDetail!AF231 &gt; 0, CurriculumDetail!AF231, "")</f>
        <v/>
      </c>
      <c r="AG23" s="11" t="str">
        <f>IF(CurriculumDetail!AG231 &gt; 0, CurriculumDetail!AG231, "")</f>
        <v/>
      </c>
      <c r="AH23" s="11" t="str">
        <f>IF(CurriculumDetail!AH231 &gt; 0, CurriculumDetail!AH231, "")</f>
        <v/>
      </c>
      <c r="AI23" s="11" t="str">
        <f>IF(CurriculumDetail!AI231 &gt; 0, CurriculumDetail!AI231, "")</f>
        <v/>
      </c>
      <c r="AJ23" s="11" t="str">
        <f>IF(CurriculumDetail!AJ231 &gt; 0, CurriculumDetail!AJ231, "")</f>
        <v/>
      </c>
    </row>
    <row r="24" spans="1:36" x14ac:dyDescent="0.2">
      <c r="A24" t="s">
        <v>139</v>
      </c>
      <c r="B24" t="s">
        <v>37</v>
      </c>
      <c r="C24">
        <v>6</v>
      </c>
      <c r="D24">
        <v>2</v>
      </c>
      <c r="E24">
        <f>C24+ D24</f>
        <v>8</v>
      </c>
      <c r="F24">
        <f>SUM(G24:AJ24)</f>
        <v>0</v>
      </c>
      <c r="G24" t="str">
        <f>IF(CurriculumDetail!G239 &gt; 0, CurriculumDetail!G239, "")</f>
        <v/>
      </c>
      <c r="H24" s="11" t="str">
        <f>IF(CurriculumDetail!H239 &gt; 0, CurriculumDetail!H239, "")</f>
        <v/>
      </c>
      <c r="I24" s="11" t="str">
        <f>IF(CurriculumDetail!I239 &gt; 0, CurriculumDetail!I239, "")</f>
        <v/>
      </c>
      <c r="J24" s="11" t="str">
        <f>IF(CurriculumDetail!J239 &gt; 0, CurriculumDetail!J239, "")</f>
        <v/>
      </c>
      <c r="K24" s="11" t="str">
        <f>IF(CurriculumDetail!K239 &gt; 0, CurriculumDetail!K239, "")</f>
        <v/>
      </c>
      <c r="L24" s="11" t="str">
        <f>IF(CurriculumDetail!L239 &gt; 0, CurriculumDetail!L239, "")</f>
        <v/>
      </c>
      <c r="M24" s="11" t="str">
        <f>IF(CurriculumDetail!M239 &gt; 0, CurriculumDetail!M239, "")</f>
        <v/>
      </c>
      <c r="N24" s="11" t="str">
        <f>IF(CurriculumDetail!N239 &gt; 0, CurriculumDetail!N239, "")</f>
        <v/>
      </c>
      <c r="O24" s="11" t="str">
        <f>IF(CurriculumDetail!O239 &gt; 0, CurriculumDetail!O239, "")</f>
        <v/>
      </c>
      <c r="P24" s="11" t="str">
        <f>IF(CurriculumDetail!P239 &gt; 0, CurriculumDetail!P239, "")</f>
        <v/>
      </c>
      <c r="Q24" s="11" t="str">
        <f>IF(CurriculumDetail!Q239 &gt; 0, CurriculumDetail!Q239, "")</f>
        <v/>
      </c>
      <c r="R24" s="11" t="str">
        <f>IF(CurriculumDetail!R239 &gt; 0, CurriculumDetail!R239, "")</f>
        <v/>
      </c>
      <c r="S24" s="11" t="str">
        <f>IF(CurriculumDetail!S239 &gt; 0, CurriculumDetail!S239, "")</f>
        <v/>
      </c>
      <c r="T24" s="11" t="str">
        <f>IF(CurriculumDetail!T239 &gt; 0, CurriculumDetail!T239, "")</f>
        <v/>
      </c>
      <c r="U24" s="11" t="str">
        <f>IF(CurriculumDetail!U239 &gt; 0, CurriculumDetail!U239, "")</f>
        <v/>
      </c>
      <c r="V24" s="11" t="str">
        <f>IF(CurriculumDetail!V239 &gt; 0, CurriculumDetail!V239, "")</f>
        <v/>
      </c>
      <c r="W24" s="11" t="str">
        <f>IF(CurriculumDetail!W239 &gt; 0, CurriculumDetail!W239, "")</f>
        <v/>
      </c>
      <c r="X24" s="11" t="str">
        <f>IF(CurriculumDetail!X239 &gt; 0, CurriculumDetail!X239, "")</f>
        <v/>
      </c>
      <c r="Y24" s="11" t="str">
        <f>IF(CurriculumDetail!Y239 &gt; 0, CurriculumDetail!Y239, "")</f>
        <v/>
      </c>
      <c r="Z24" s="11" t="str">
        <f>IF(CurriculumDetail!Z239 &gt; 0, CurriculumDetail!Z239, "")</f>
        <v/>
      </c>
      <c r="AA24" s="11" t="str">
        <f>IF(CurriculumDetail!AA239 &gt; 0, CurriculumDetail!AA239, "")</f>
        <v/>
      </c>
      <c r="AB24" s="11" t="str">
        <f>IF(CurriculumDetail!AB239 &gt; 0, CurriculumDetail!AB239, "")</f>
        <v/>
      </c>
      <c r="AC24" s="11" t="str">
        <f>IF(CurriculumDetail!AC239 &gt; 0, CurriculumDetail!AC239, "")</f>
        <v/>
      </c>
      <c r="AD24" s="11" t="str">
        <f>IF(CurriculumDetail!AD239 &gt; 0, CurriculumDetail!AD239, "")</f>
        <v/>
      </c>
      <c r="AE24" s="11" t="str">
        <f>IF(CurriculumDetail!AE239 &gt; 0, CurriculumDetail!AE239, "")</f>
        <v/>
      </c>
      <c r="AF24" s="11" t="str">
        <f>IF(CurriculumDetail!AF239 &gt; 0, CurriculumDetail!AF239, "")</f>
        <v/>
      </c>
      <c r="AG24" s="11" t="str">
        <f>IF(CurriculumDetail!AG239 &gt; 0, CurriculumDetail!AG239, "")</f>
        <v/>
      </c>
      <c r="AH24" s="11" t="str">
        <f>IF(CurriculumDetail!AH239 &gt; 0, CurriculumDetail!AH239, "")</f>
        <v/>
      </c>
      <c r="AI24" s="11" t="str">
        <f>IF(CurriculumDetail!AI239 &gt; 0, CurriculumDetail!AI239, "")</f>
        <v/>
      </c>
      <c r="AJ24" s="11" t="str">
        <f>IF(CurriculumDetail!AJ239 &gt; 0, CurriculumDetail!AJ239, "")</f>
        <v/>
      </c>
    </row>
    <row r="25" spans="1:36" x14ac:dyDescent="0.2">
      <c r="H25" s="11"/>
      <c r="I25" s="11"/>
      <c r="J25" s="11"/>
      <c r="K25" s="11"/>
      <c r="L25" s="11"/>
      <c r="M25" s="11"/>
      <c r="N25" s="11"/>
      <c r="O25" s="11"/>
      <c r="P25" s="11"/>
      <c r="Q25" s="11"/>
      <c r="R25" s="11"/>
      <c r="S25" s="11"/>
      <c r="T25" s="11"/>
      <c r="U25" s="11"/>
      <c r="V25" s="11"/>
      <c r="W25" s="11"/>
      <c r="X25" s="11"/>
      <c r="Y25" s="11"/>
      <c r="Z25" s="11"/>
      <c r="AA25" s="11"/>
      <c r="AB25" s="11"/>
      <c r="AC25" s="11"/>
      <c r="AD25" s="11"/>
      <c r="AE25" s="11"/>
      <c r="AF25" s="11"/>
      <c r="AG25" s="11"/>
      <c r="AH25" s="11"/>
      <c r="AI25" s="11"/>
      <c r="AJ25" s="11"/>
    </row>
    <row r="26" spans="1:36" x14ac:dyDescent="0.2">
      <c r="A26" t="s">
        <v>149</v>
      </c>
      <c r="B26" t="s">
        <v>227</v>
      </c>
      <c r="C26">
        <v>2</v>
      </c>
      <c r="D26">
        <v>1</v>
      </c>
      <c r="E26">
        <f>C26+ D26</f>
        <v>3</v>
      </c>
      <c r="F26">
        <f>SUM(G26:AJ26)</f>
        <v>0</v>
      </c>
      <c r="G26" t="str">
        <f>IF(CurriculumDetail!G248 &gt; 0, CurriculumDetail!G248, "")</f>
        <v/>
      </c>
      <c r="H26" s="11" t="str">
        <f>IF(CurriculumDetail!H248 &gt; 0, CurriculumDetail!H248, "")</f>
        <v/>
      </c>
      <c r="I26" s="11" t="str">
        <f>IF(CurriculumDetail!I248 &gt; 0, CurriculumDetail!I248, "")</f>
        <v/>
      </c>
      <c r="J26" s="11" t="str">
        <f>IF(CurriculumDetail!J248 &gt; 0, CurriculumDetail!J248, "")</f>
        <v/>
      </c>
      <c r="K26" s="11" t="str">
        <f>IF(CurriculumDetail!K248 &gt; 0, CurriculumDetail!K248, "")</f>
        <v/>
      </c>
      <c r="L26" s="11" t="str">
        <f>IF(CurriculumDetail!L248 &gt; 0, CurriculumDetail!L248, "")</f>
        <v/>
      </c>
      <c r="M26" s="11" t="str">
        <f>IF(CurriculumDetail!M248 &gt; 0, CurriculumDetail!M248, "")</f>
        <v/>
      </c>
      <c r="N26" s="11" t="str">
        <f>IF(CurriculumDetail!N248 &gt; 0, CurriculumDetail!N248, "")</f>
        <v/>
      </c>
      <c r="O26" s="11" t="str">
        <f>IF(CurriculumDetail!O248 &gt; 0, CurriculumDetail!O248, "")</f>
        <v/>
      </c>
      <c r="P26" s="11" t="str">
        <f>IF(CurriculumDetail!P248 &gt; 0, CurriculumDetail!P248, "")</f>
        <v/>
      </c>
      <c r="Q26" s="11" t="str">
        <f>IF(CurriculumDetail!Q248 &gt; 0, CurriculumDetail!Q248, "")</f>
        <v/>
      </c>
      <c r="R26" s="11" t="str">
        <f>IF(CurriculumDetail!R248 &gt; 0, CurriculumDetail!R248, "")</f>
        <v/>
      </c>
      <c r="S26" s="11" t="str">
        <f>IF(CurriculumDetail!S248 &gt; 0, CurriculumDetail!S248, "")</f>
        <v/>
      </c>
      <c r="T26" s="11" t="str">
        <f>IF(CurriculumDetail!T248 &gt; 0, CurriculumDetail!T248, "")</f>
        <v/>
      </c>
      <c r="U26" s="11" t="str">
        <f>IF(CurriculumDetail!U248 &gt; 0, CurriculumDetail!U248, "")</f>
        <v/>
      </c>
      <c r="V26" s="11" t="str">
        <f>IF(CurriculumDetail!V248 &gt; 0, CurriculumDetail!V248, "")</f>
        <v/>
      </c>
      <c r="W26" s="11" t="str">
        <f>IF(CurriculumDetail!W248 &gt; 0, CurriculumDetail!W248, "")</f>
        <v/>
      </c>
      <c r="X26" s="11" t="str">
        <f>IF(CurriculumDetail!X248 &gt; 0, CurriculumDetail!X248, "")</f>
        <v/>
      </c>
      <c r="Y26" s="11" t="str">
        <f>IF(CurriculumDetail!Y248 &gt; 0, CurriculumDetail!Y248, "")</f>
        <v/>
      </c>
      <c r="Z26" s="11" t="str">
        <f>IF(CurriculumDetail!Z248 &gt; 0, CurriculumDetail!Z248, "")</f>
        <v/>
      </c>
      <c r="AA26" s="11" t="str">
        <f>IF(CurriculumDetail!AA248 &gt; 0, CurriculumDetail!AA248, "")</f>
        <v/>
      </c>
      <c r="AB26" s="11" t="str">
        <f>IF(CurriculumDetail!AB248 &gt; 0, CurriculumDetail!AB248, "")</f>
        <v/>
      </c>
      <c r="AC26" s="11" t="str">
        <f>IF(CurriculumDetail!AC248 &gt; 0, CurriculumDetail!AC248, "")</f>
        <v/>
      </c>
      <c r="AD26" s="11" t="str">
        <f>IF(CurriculumDetail!AD248 &gt; 0, CurriculumDetail!AD248, "")</f>
        <v/>
      </c>
      <c r="AE26" s="11" t="str">
        <f>IF(CurriculumDetail!AE248 &gt; 0, CurriculumDetail!AE248, "")</f>
        <v/>
      </c>
      <c r="AF26" s="11" t="str">
        <f>IF(CurriculumDetail!AF248 &gt; 0, CurriculumDetail!AF248, "")</f>
        <v/>
      </c>
      <c r="AG26" s="11" t="str">
        <f>IF(CurriculumDetail!AG248 &gt; 0, CurriculumDetail!AG248, "")</f>
        <v/>
      </c>
      <c r="AH26" s="11" t="str">
        <f>IF(CurriculumDetail!AH248 &gt; 0, CurriculumDetail!AH248, "")</f>
        <v/>
      </c>
      <c r="AI26" s="11" t="str">
        <f>IF(CurriculumDetail!AI248 &gt; 0, CurriculumDetail!AI248, "")</f>
        <v/>
      </c>
      <c r="AJ26" s="11" t="str">
        <f>IF(CurriculumDetail!AJ248 &gt; 0, CurriculumDetail!AJ248, "")</f>
        <v/>
      </c>
    </row>
    <row r="27" spans="1:36" x14ac:dyDescent="0.2">
      <c r="G27" t="str">
        <f>IF(CurriculumDetail!G303 &gt; 0, CurriculumDetail!G303, "")</f>
        <v/>
      </c>
      <c r="H27" s="11" t="str">
        <f>IF(CurriculumDetail!H303 &gt; 0, CurriculumDetail!H303, "")</f>
        <v/>
      </c>
      <c r="I27" s="11" t="str">
        <f>IF(CurriculumDetail!I303 &gt; 0, CurriculumDetail!I303, "")</f>
        <v/>
      </c>
      <c r="J27" s="11" t="str">
        <f>IF(CurriculumDetail!J303 &gt; 0, CurriculumDetail!J303, "")</f>
        <v/>
      </c>
      <c r="K27" s="11" t="str">
        <f>IF(CurriculumDetail!K303 &gt; 0, CurriculumDetail!K303, "")</f>
        <v/>
      </c>
      <c r="L27" s="11" t="str">
        <f>IF(CurriculumDetail!L303 &gt; 0, CurriculumDetail!L303, "")</f>
        <v/>
      </c>
      <c r="M27" s="11" t="str">
        <f>IF(CurriculumDetail!M303 &gt; 0, CurriculumDetail!M303, "")</f>
        <v/>
      </c>
      <c r="N27" s="11" t="str">
        <f>IF(CurriculumDetail!N303 &gt; 0, CurriculumDetail!N303, "")</f>
        <v/>
      </c>
      <c r="O27" s="11" t="str">
        <f>IF(CurriculumDetail!O303 &gt; 0, CurriculumDetail!O303, "")</f>
        <v/>
      </c>
      <c r="P27" s="11" t="str">
        <f>IF(CurriculumDetail!P303 &gt; 0, CurriculumDetail!P303, "")</f>
        <v/>
      </c>
      <c r="Q27" s="11" t="str">
        <f>IF(CurriculumDetail!Q303 &gt; 0, CurriculumDetail!Q303, "")</f>
        <v/>
      </c>
      <c r="R27" s="11" t="str">
        <f>IF(CurriculumDetail!R303 &gt; 0, CurriculumDetail!R303, "")</f>
        <v/>
      </c>
      <c r="S27" s="11" t="str">
        <f>IF(CurriculumDetail!S303 &gt; 0, CurriculumDetail!S303, "")</f>
        <v/>
      </c>
      <c r="T27" s="11" t="str">
        <f>IF(CurriculumDetail!T303 &gt; 0, CurriculumDetail!T303, "")</f>
        <v/>
      </c>
      <c r="U27" s="11" t="str">
        <f>IF(CurriculumDetail!U303 &gt; 0, CurriculumDetail!U303, "")</f>
        <v/>
      </c>
      <c r="V27" s="11" t="str">
        <f>IF(CurriculumDetail!V303 &gt; 0, CurriculumDetail!V303, "")</f>
        <v/>
      </c>
      <c r="W27" s="11" t="str">
        <f>IF(CurriculumDetail!W303 &gt; 0, CurriculumDetail!W303, "")</f>
        <v/>
      </c>
      <c r="X27" s="11" t="str">
        <f>IF(CurriculumDetail!X303 &gt; 0, CurriculumDetail!X303, "")</f>
        <v/>
      </c>
      <c r="Y27" s="11" t="str">
        <f>IF(CurriculumDetail!Y303 &gt; 0, CurriculumDetail!Y303, "")</f>
        <v/>
      </c>
      <c r="Z27" s="11" t="str">
        <f>IF(CurriculumDetail!Z303 &gt; 0, CurriculumDetail!Z303, "")</f>
        <v/>
      </c>
      <c r="AA27" s="11" t="str">
        <f>IF(CurriculumDetail!AA303 &gt; 0, CurriculumDetail!AA303, "")</f>
        <v/>
      </c>
      <c r="AB27" s="11" t="str">
        <f>IF(CurriculumDetail!AB303 &gt; 0, CurriculumDetail!AB303, "")</f>
        <v/>
      </c>
      <c r="AC27" s="11" t="str">
        <f>IF(CurriculumDetail!AC303 &gt; 0, CurriculumDetail!AC303, "")</f>
        <v/>
      </c>
      <c r="AD27" s="11" t="str">
        <f>IF(CurriculumDetail!AD303 &gt; 0, CurriculumDetail!AD303, "")</f>
        <v/>
      </c>
      <c r="AE27" s="11" t="str">
        <f>IF(CurriculumDetail!AE303 &gt; 0, CurriculumDetail!AE303, "")</f>
        <v/>
      </c>
      <c r="AF27" s="11" t="str">
        <f>IF(CurriculumDetail!AF303 &gt; 0, CurriculumDetail!AF303, "")</f>
        <v/>
      </c>
      <c r="AG27" s="11" t="str">
        <f>IF(CurriculumDetail!AG303 &gt; 0, CurriculumDetail!AG303, "")</f>
        <v/>
      </c>
      <c r="AH27" s="11" t="str">
        <f>IF(CurriculumDetail!AH303 &gt; 0, CurriculumDetail!AH303, "")</f>
        <v/>
      </c>
      <c r="AI27" s="11" t="str">
        <f>IF(CurriculumDetail!AI303 &gt; 0, CurriculumDetail!AI303, "")</f>
        <v/>
      </c>
      <c r="AJ27" s="11" t="str">
        <f>IF(CurriculumDetail!AJ303 &gt; 0, CurriculumDetail!AJ303, "")</f>
        <v/>
      </c>
    </row>
    <row r="28" spans="1:36" x14ac:dyDescent="0.2">
      <c r="A28" t="s">
        <v>556</v>
      </c>
      <c r="B28" t="s">
        <v>214</v>
      </c>
      <c r="C28">
        <v>4</v>
      </c>
      <c r="D28">
        <v>0</v>
      </c>
      <c r="E28">
        <f>C28+ D28</f>
        <v>4</v>
      </c>
      <c r="F28">
        <f>SUM(G28:AJ28)</f>
        <v>0</v>
      </c>
      <c r="G28" t="str">
        <f>IF(CurriculumDetail!G311 &gt; 0, CurriculumDetail!G311, "")</f>
        <v/>
      </c>
      <c r="H28" s="11" t="str">
        <f>IF(CurriculumDetail!H311 &gt; 0, CurriculumDetail!H311, "")</f>
        <v/>
      </c>
      <c r="I28" s="11" t="str">
        <f>IF(CurriculumDetail!I311 &gt; 0, CurriculumDetail!I311, "")</f>
        <v/>
      </c>
      <c r="J28" s="11" t="str">
        <f>IF(CurriculumDetail!J311 &gt; 0, CurriculumDetail!J311, "")</f>
        <v/>
      </c>
      <c r="K28" s="11" t="str">
        <f>IF(CurriculumDetail!K311 &gt; 0, CurriculumDetail!K311, "")</f>
        <v/>
      </c>
      <c r="L28" s="11" t="str">
        <f>IF(CurriculumDetail!L311 &gt; 0, CurriculumDetail!L311, "")</f>
        <v/>
      </c>
      <c r="M28" s="11" t="str">
        <f>IF(CurriculumDetail!M311 &gt; 0, CurriculumDetail!M311, "")</f>
        <v/>
      </c>
      <c r="N28" s="11" t="str">
        <f>IF(CurriculumDetail!N311 &gt; 0, CurriculumDetail!N311, "")</f>
        <v/>
      </c>
      <c r="O28" s="11" t="str">
        <f>IF(CurriculumDetail!O311 &gt; 0, CurriculumDetail!O311, "")</f>
        <v/>
      </c>
      <c r="P28" s="11" t="str">
        <f>IF(CurriculumDetail!P311 &gt; 0, CurriculumDetail!P311, "")</f>
        <v/>
      </c>
      <c r="Q28" s="11" t="str">
        <f>IF(CurriculumDetail!Q311 &gt; 0, CurriculumDetail!Q311, "")</f>
        <v/>
      </c>
      <c r="R28" s="11" t="str">
        <f>IF(CurriculumDetail!R311 &gt; 0, CurriculumDetail!R311, "")</f>
        <v/>
      </c>
      <c r="S28" s="11" t="str">
        <f>IF(CurriculumDetail!S311 &gt; 0, CurriculumDetail!S311, "")</f>
        <v/>
      </c>
      <c r="T28" s="11" t="str">
        <f>IF(CurriculumDetail!T311 &gt; 0, CurriculumDetail!T311, "")</f>
        <v/>
      </c>
      <c r="U28" s="11" t="str">
        <f>IF(CurriculumDetail!U311 &gt; 0, CurriculumDetail!U311, "")</f>
        <v/>
      </c>
      <c r="V28" s="11" t="str">
        <f>IF(CurriculumDetail!V311 &gt; 0, CurriculumDetail!V311, "")</f>
        <v/>
      </c>
      <c r="W28" s="11" t="str">
        <f>IF(CurriculumDetail!W311 &gt; 0, CurriculumDetail!W311, "")</f>
        <v/>
      </c>
      <c r="X28" s="11" t="str">
        <f>IF(CurriculumDetail!X311 &gt; 0, CurriculumDetail!X311, "")</f>
        <v/>
      </c>
      <c r="Y28" s="11" t="str">
        <f>IF(CurriculumDetail!Y311 &gt; 0, CurriculumDetail!Y311, "")</f>
        <v/>
      </c>
      <c r="Z28" s="11" t="str">
        <f>IF(CurriculumDetail!Z311 &gt; 0, CurriculumDetail!Z311, "")</f>
        <v/>
      </c>
      <c r="AA28" s="11" t="str">
        <f>IF(CurriculumDetail!AA311 &gt; 0, CurriculumDetail!AA311, "")</f>
        <v/>
      </c>
      <c r="AB28" s="11" t="str">
        <f>IF(CurriculumDetail!AB311 &gt; 0, CurriculumDetail!AB311, "")</f>
        <v/>
      </c>
      <c r="AC28" s="11" t="str">
        <f>IF(CurriculumDetail!AC311 &gt; 0, CurriculumDetail!AC311, "")</f>
        <v/>
      </c>
      <c r="AD28" s="11" t="str">
        <f>IF(CurriculumDetail!AD311 &gt; 0, CurriculumDetail!AD311, "")</f>
        <v/>
      </c>
      <c r="AE28" s="11" t="str">
        <f>IF(CurriculumDetail!AE311 &gt; 0, CurriculumDetail!AE311, "")</f>
        <v/>
      </c>
      <c r="AF28" s="11" t="str">
        <f>IF(CurriculumDetail!AF311 &gt; 0, CurriculumDetail!AF311, "")</f>
        <v/>
      </c>
      <c r="AG28" s="11" t="str">
        <f>IF(CurriculumDetail!AG311 &gt; 0, CurriculumDetail!AG311, "")</f>
        <v/>
      </c>
      <c r="AH28" s="11" t="str">
        <f>IF(CurriculumDetail!AH311 &gt; 0, CurriculumDetail!AH311, "")</f>
        <v/>
      </c>
      <c r="AI28" s="11" t="str">
        <f>IF(CurriculumDetail!AI311 &gt; 0, CurriculumDetail!AI311, "")</f>
        <v/>
      </c>
      <c r="AJ28" s="11" t="str">
        <f>IF(CurriculumDetail!AJ311 &gt; 0, CurriculumDetail!AJ311, "")</f>
        <v/>
      </c>
    </row>
    <row r="29" spans="1:36" x14ac:dyDescent="0.2">
      <c r="A29" t="s">
        <v>556</v>
      </c>
      <c r="B29" t="s">
        <v>249</v>
      </c>
      <c r="C29">
        <v>0</v>
      </c>
      <c r="D29">
        <v>4</v>
      </c>
      <c r="E29">
        <f>C29+ D29</f>
        <v>4</v>
      </c>
      <c r="F29">
        <f>SUM(G29:AJ29)</f>
        <v>0</v>
      </c>
      <c r="G29" t="str">
        <f>IF(CurriculumDetail!G318 &gt; 0, CurriculumDetail!G318, "")</f>
        <v/>
      </c>
      <c r="H29" s="11" t="str">
        <f>IF(CurriculumDetail!H318 &gt; 0, CurriculumDetail!H318, "")</f>
        <v/>
      </c>
      <c r="I29" s="11" t="str">
        <f>IF(CurriculumDetail!I318 &gt; 0, CurriculumDetail!I318, "")</f>
        <v/>
      </c>
      <c r="J29" s="11" t="str">
        <f>IF(CurriculumDetail!J318 &gt; 0, CurriculumDetail!J318, "")</f>
        <v/>
      </c>
      <c r="K29" s="11" t="str">
        <f>IF(CurriculumDetail!K318 &gt; 0, CurriculumDetail!K318, "")</f>
        <v/>
      </c>
      <c r="L29" s="11" t="str">
        <f>IF(CurriculumDetail!L318 &gt; 0, CurriculumDetail!L318, "")</f>
        <v/>
      </c>
      <c r="M29" s="11" t="str">
        <f>IF(CurriculumDetail!M318 &gt; 0, CurriculumDetail!M318, "")</f>
        <v/>
      </c>
      <c r="N29" s="11" t="str">
        <f>IF(CurriculumDetail!N318 &gt; 0, CurriculumDetail!N318, "")</f>
        <v/>
      </c>
      <c r="O29" s="11" t="str">
        <f>IF(CurriculumDetail!O318 &gt; 0, CurriculumDetail!O318, "")</f>
        <v/>
      </c>
      <c r="P29" s="11" t="str">
        <f>IF(CurriculumDetail!P318 &gt; 0, CurriculumDetail!P318, "")</f>
        <v/>
      </c>
      <c r="Q29" s="11" t="str">
        <f>IF(CurriculumDetail!Q318 &gt; 0, CurriculumDetail!Q318, "")</f>
        <v/>
      </c>
      <c r="R29" s="11" t="str">
        <f>IF(CurriculumDetail!R318 &gt; 0, CurriculumDetail!R318, "")</f>
        <v/>
      </c>
      <c r="S29" s="11" t="str">
        <f>IF(CurriculumDetail!S318 &gt; 0, CurriculumDetail!S318, "")</f>
        <v/>
      </c>
      <c r="T29" s="11" t="str">
        <f>IF(CurriculumDetail!T318 &gt; 0, CurriculumDetail!T318, "")</f>
        <v/>
      </c>
      <c r="U29" s="11" t="str">
        <f>IF(CurriculumDetail!U318 &gt; 0, CurriculumDetail!U318, "")</f>
        <v/>
      </c>
      <c r="V29" s="11" t="str">
        <f>IF(CurriculumDetail!V318 &gt; 0, CurriculumDetail!V318, "")</f>
        <v/>
      </c>
      <c r="W29" s="11" t="str">
        <f>IF(CurriculumDetail!W318 &gt; 0, CurriculumDetail!W318, "")</f>
        <v/>
      </c>
      <c r="X29" s="11" t="str">
        <f>IF(CurriculumDetail!X318 &gt; 0, CurriculumDetail!X318, "")</f>
        <v/>
      </c>
      <c r="Y29" s="11" t="str">
        <f>IF(CurriculumDetail!Y318 &gt; 0, CurriculumDetail!Y318, "")</f>
        <v/>
      </c>
      <c r="Z29" s="11" t="str">
        <f>IF(CurriculumDetail!Z318 &gt; 0, CurriculumDetail!Z318, "")</f>
        <v/>
      </c>
      <c r="AA29" s="11" t="str">
        <f>IF(CurriculumDetail!AA318 &gt; 0, CurriculumDetail!AA318, "")</f>
        <v/>
      </c>
      <c r="AB29" s="11" t="str">
        <f>IF(CurriculumDetail!AB318 &gt; 0, CurriculumDetail!AB318, "")</f>
        <v/>
      </c>
      <c r="AC29" s="11" t="str">
        <f>IF(CurriculumDetail!AC318 &gt; 0, CurriculumDetail!AC318, "")</f>
        <v/>
      </c>
      <c r="AD29" s="11" t="str">
        <f>IF(CurriculumDetail!AD318 &gt; 0, CurriculumDetail!AD318, "")</f>
        <v/>
      </c>
      <c r="AE29" s="11" t="str">
        <f>IF(CurriculumDetail!AE318 &gt; 0, CurriculumDetail!AE318, "")</f>
        <v/>
      </c>
      <c r="AF29" s="11" t="str">
        <f>IF(CurriculumDetail!AF318 &gt; 0, CurriculumDetail!AF318, "")</f>
        <v/>
      </c>
      <c r="AG29" s="11" t="str">
        <f>IF(CurriculumDetail!AG318 &gt; 0, CurriculumDetail!AG318, "")</f>
        <v/>
      </c>
      <c r="AH29" s="11" t="str">
        <f>IF(CurriculumDetail!AH318 &gt; 0, CurriculumDetail!AH318, "")</f>
        <v/>
      </c>
      <c r="AI29" s="11" t="str">
        <f>IF(CurriculumDetail!AI318 &gt; 0, CurriculumDetail!AI318, "")</f>
        <v/>
      </c>
      <c r="AJ29" s="11" t="str">
        <f>IF(CurriculumDetail!AJ318 &gt; 0, CurriculumDetail!AJ318, "")</f>
        <v/>
      </c>
    </row>
    <row r="30" spans="1:36" x14ac:dyDescent="0.2">
      <c r="G30" t="str">
        <f>IF(CurriculumDetail!G366 &gt; 0, CurriculumDetail!G366, "")</f>
        <v/>
      </c>
      <c r="H30" s="11" t="str">
        <f>IF(CurriculumDetail!H366 &gt; 0, CurriculumDetail!H366, "")</f>
        <v/>
      </c>
      <c r="I30" s="11" t="str">
        <f>IF(CurriculumDetail!I366 &gt; 0, CurriculumDetail!I366, "")</f>
        <v/>
      </c>
      <c r="J30" s="11" t="str">
        <f>IF(CurriculumDetail!J366 &gt; 0, CurriculumDetail!J366, "")</f>
        <v/>
      </c>
      <c r="K30" s="11" t="str">
        <f>IF(CurriculumDetail!K366 &gt; 0, CurriculumDetail!K366, "")</f>
        <v/>
      </c>
      <c r="L30" s="11" t="str">
        <f>IF(CurriculumDetail!L366 &gt; 0, CurriculumDetail!L366, "")</f>
        <v/>
      </c>
      <c r="M30" s="11" t="str">
        <f>IF(CurriculumDetail!M366 &gt; 0, CurriculumDetail!M366, "")</f>
        <v/>
      </c>
      <c r="N30" s="11" t="str">
        <f>IF(CurriculumDetail!N366 &gt; 0, CurriculumDetail!N366, "")</f>
        <v/>
      </c>
      <c r="O30" s="11" t="str">
        <f>IF(CurriculumDetail!O366 &gt; 0, CurriculumDetail!O366, "")</f>
        <v/>
      </c>
      <c r="P30" s="11" t="str">
        <f>IF(CurriculumDetail!P366 &gt; 0, CurriculumDetail!P366, "")</f>
        <v/>
      </c>
      <c r="Q30" s="11" t="str">
        <f>IF(CurriculumDetail!Q366 &gt; 0, CurriculumDetail!Q366, "")</f>
        <v/>
      </c>
      <c r="R30" s="11" t="str">
        <f>IF(CurriculumDetail!R366 &gt; 0, CurriculumDetail!R366, "")</f>
        <v/>
      </c>
      <c r="S30" s="11" t="str">
        <f>IF(CurriculumDetail!S366 &gt; 0, CurriculumDetail!S366, "")</f>
        <v/>
      </c>
      <c r="T30" s="11" t="str">
        <f>IF(CurriculumDetail!T366 &gt; 0, CurriculumDetail!T366, "")</f>
        <v/>
      </c>
      <c r="U30" s="11" t="str">
        <f>IF(CurriculumDetail!U366 &gt; 0, CurriculumDetail!U366, "")</f>
        <v/>
      </c>
      <c r="V30" s="11" t="str">
        <f>IF(CurriculumDetail!V366 &gt; 0, CurriculumDetail!V366, "")</f>
        <v/>
      </c>
      <c r="W30" s="11" t="str">
        <f>IF(CurriculumDetail!W366 &gt; 0, CurriculumDetail!W366, "")</f>
        <v/>
      </c>
      <c r="X30" s="11" t="str">
        <f>IF(CurriculumDetail!X366 &gt; 0, CurriculumDetail!X366, "")</f>
        <v/>
      </c>
      <c r="Y30" s="11" t="str">
        <f>IF(CurriculumDetail!Y366 &gt; 0, CurriculumDetail!Y366, "")</f>
        <v/>
      </c>
      <c r="Z30" s="11" t="str">
        <f>IF(CurriculumDetail!Z366 &gt; 0, CurriculumDetail!Z366, "")</f>
        <v/>
      </c>
      <c r="AA30" s="11" t="str">
        <f>IF(CurriculumDetail!AA366 &gt; 0, CurriculumDetail!AA366, "")</f>
        <v/>
      </c>
      <c r="AB30" s="11" t="str">
        <f>IF(CurriculumDetail!AB366 &gt; 0, CurriculumDetail!AB366, "")</f>
        <v/>
      </c>
      <c r="AC30" s="11" t="str">
        <f>IF(CurriculumDetail!AC366 &gt; 0, CurriculumDetail!AC366, "")</f>
        <v/>
      </c>
      <c r="AD30" s="11" t="str">
        <f>IF(CurriculumDetail!AD366 &gt; 0, CurriculumDetail!AD366, "")</f>
        <v/>
      </c>
      <c r="AE30" s="11" t="str">
        <f>IF(CurriculumDetail!AE366 &gt; 0, CurriculumDetail!AE366, "")</f>
        <v/>
      </c>
      <c r="AF30" s="11" t="str">
        <f>IF(CurriculumDetail!AF366 &gt; 0, CurriculumDetail!AF366, "")</f>
        <v/>
      </c>
      <c r="AG30" s="11" t="str">
        <f>IF(CurriculumDetail!AG366 &gt; 0, CurriculumDetail!AG366, "")</f>
        <v/>
      </c>
      <c r="AH30" s="11" t="str">
        <f>IF(CurriculumDetail!AH366 &gt; 0, CurriculumDetail!AH366, "")</f>
        <v/>
      </c>
      <c r="AI30" s="11" t="str">
        <f>IF(CurriculumDetail!AI366 &gt; 0, CurriculumDetail!AI366, "")</f>
        <v/>
      </c>
      <c r="AJ30" s="11" t="str">
        <f>IF(CurriculumDetail!AJ366 &gt; 0, CurriculumDetail!AJ366, "")</f>
        <v/>
      </c>
    </row>
    <row r="31" spans="1:36" x14ac:dyDescent="0.2">
      <c r="A31" t="s">
        <v>185</v>
      </c>
      <c r="B31" t="s">
        <v>399</v>
      </c>
      <c r="C31">
        <v>1</v>
      </c>
      <c r="D31">
        <v>2</v>
      </c>
      <c r="E31">
        <f>C31+ D31</f>
        <v>3</v>
      </c>
      <c r="F31">
        <f>SUM(G31:AJ31)</f>
        <v>0</v>
      </c>
      <c r="G31" t="str">
        <f>IF(CurriculumDetail!G374 &gt; 0, CurriculumDetail!G374, "")</f>
        <v/>
      </c>
      <c r="H31" s="11" t="str">
        <f>IF(CurriculumDetail!H374 &gt; 0, CurriculumDetail!H374, "")</f>
        <v/>
      </c>
      <c r="I31" s="11" t="str">
        <f>IF(CurriculumDetail!I374 &gt; 0, CurriculumDetail!I374, "")</f>
        <v/>
      </c>
      <c r="J31" s="11" t="str">
        <f>IF(CurriculumDetail!J374 &gt; 0, CurriculumDetail!J374, "")</f>
        <v/>
      </c>
      <c r="K31" s="11" t="str">
        <f>IF(CurriculumDetail!K374 &gt; 0, CurriculumDetail!K374, "")</f>
        <v/>
      </c>
      <c r="L31" s="11" t="str">
        <f>IF(CurriculumDetail!L374 &gt; 0, CurriculumDetail!L374, "")</f>
        <v/>
      </c>
      <c r="M31" s="11" t="str">
        <f>IF(CurriculumDetail!M374 &gt; 0, CurriculumDetail!M374, "")</f>
        <v/>
      </c>
      <c r="N31" s="11" t="str">
        <f>IF(CurriculumDetail!N374 &gt; 0, CurriculumDetail!N374, "")</f>
        <v/>
      </c>
      <c r="O31" s="11" t="str">
        <f>IF(CurriculumDetail!O374 &gt; 0, CurriculumDetail!O374, "")</f>
        <v/>
      </c>
      <c r="P31" s="11" t="str">
        <f>IF(CurriculumDetail!P374 &gt; 0, CurriculumDetail!P374, "")</f>
        <v/>
      </c>
      <c r="Q31" s="11" t="str">
        <f>IF(CurriculumDetail!Q374 &gt; 0, CurriculumDetail!Q374, "")</f>
        <v/>
      </c>
      <c r="R31" s="11" t="str">
        <f>IF(CurriculumDetail!R374 &gt; 0, CurriculumDetail!R374, "")</f>
        <v/>
      </c>
      <c r="S31" s="11" t="str">
        <f>IF(CurriculumDetail!S374 &gt; 0, CurriculumDetail!S374, "")</f>
        <v/>
      </c>
      <c r="T31" s="11" t="str">
        <f>IF(CurriculumDetail!T374 &gt; 0, CurriculumDetail!T374, "")</f>
        <v/>
      </c>
      <c r="U31" s="11" t="str">
        <f>IF(CurriculumDetail!U374 &gt; 0, CurriculumDetail!U374, "")</f>
        <v/>
      </c>
      <c r="V31" s="11" t="str">
        <f>IF(CurriculumDetail!V374 &gt; 0, CurriculumDetail!V374, "")</f>
        <v/>
      </c>
      <c r="W31" s="11" t="str">
        <f>IF(CurriculumDetail!W374 &gt; 0, CurriculumDetail!W374, "")</f>
        <v/>
      </c>
      <c r="X31" s="11" t="str">
        <f>IF(CurriculumDetail!X374 &gt; 0, CurriculumDetail!X374, "")</f>
        <v/>
      </c>
      <c r="Y31" s="11" t="str">
        <f>IF(CurriculumDetail!Y374 &gt; 0, CurriculumDetail!Y374, "")</f>
        <v/>
      </c>
      <c r="Z31" s="11" t="str">
        <f>IF(CurriculumDetail!Z374 &gt; 0, CurriculumDetail!Z374, "")</f>
        <v/>
      </c>
      <c r="AA31" s="11" t="str">
        <f>IF(CurriculumDetail!AA374 &gt; 0, CurriculumDetail!AA374, "")</f>
        <v/>
      </c>
      <c r="AB31" s="11" t="str">
        <f>IF(CurriculumDetail!AB374 &gt; 0, CurriculumDetail!AB374, "")</f>
        <v/>
      </c>
      <c r="AC31" s="11" t="str">
        <f>IF(CurriculumDetail!AC374 &gt; 0, CurriculumDetail!AC374, "")</f>
        <v/>
      </c>
      <c r="AD31" s="11" t="str">
        <f>IF(CurriculumDetail!AD374 &gt; 0, CurriculumDetail!AD374, "")</f>
        <v/>
      </c>
      <c r="AE31" s="11" t="str">
        <f>IF(CurriculumDetail!AE374 &gt; 0, CurriculumDetail!AE374, "")</f>
        <v/>
      </c>
      <c r="AF31" s="11" t="str">
        <f>IF(CurriculumDetail!AF374 &gt; 0, CurriculumDetail!AF374, "")</f>
        <v/>
      </c>
      <c r="AG31" s="11" t="str">
        <f>IF(CurriculumDetail!AG374 &gt; 0, CurriculumDetail!AG374, "")</f>
        <v/>
      </c>
      <c r="AH31" s="11" t="str">
        <f>IF(CurriculumDetail!AH374 &gt; 0, CurriculumDetail!AH374, "")</f>
        <v/>
      </c>
      <c r="AI31" s="11" t="str">
        <f>IF(CurriculumDetail!AI374 &gt; 0, CurriculumDetail!AI374, "")</f>
        <v/>
      </c>
      <c r="AJ31" s="11" t="str">
        <f>IF(CurriculumDetail!AJ374 &gt; 0, CurriculumDetail!AJ374, "")</f>
        <v/>
      </c>
    </row>
    <row r="32" spans="1:36" x14ac:dyDescent="0.2">
      <c r="A32" t="s">
        <v>185</v>
      </c>
      <c r="B32" t="s">
        <v>400</v>
      </c>
      <c r="C32">
        <v>1</v>
      </c>
      <c r="D32">
        <v>2</v>
      </c>
      <c r="E32">
        <f>C32+ D32</f>
        <v>3</v>
      </c>
      <c r="F32">
        <f>SUM(G32:AJ32)</f>
        <v>0</v>
      </c>
      <c r="G32" t="str">
        <f>IF(CurriculumDetail!G381 &gt; 0, CurriculumDetail!G381, "")</f>
        <v/>
      </c>
      <c r="H32" s="11" t="str">
        <f>IF(CurriculumDetail!H381 &gt; 0, CurriculumDetail!H381, "")</f>
        <v/>
      </c>
      <c r="I32" s="11" t="str">
        <f>IF(CurriculumDetail!I381 &gt; 0, CurriculumDetail!I381, "")</f>
        <v/>
      </c>
      <c r="J32" s="11" t="str">
        <f>IF(CurriculumDetail!J381 &gt; 0, CurriculumDetail!J381, "")</f>
        <v/>
      </c>
      <c r="K32" s="11" t="str">
        <f>IF(CurriculumDetail!K381 &gt; 0, CurriculumDetail!K381, "")</f>
        <v/>
      </c>
      <c r="L32" s="11" t="str">
        <f>IF(CurriculumDetail!L381 &gt; 0, CurriculumDetail!L381, "")</f>
        <v/>
      </c>
      <c r="M32" s="11" t="str">
        <f>IF(CurriculumDetail!M381 &gt; 0, CurriculumDetail!M381, "")</f>
        <v/>
      </c>
      <c r="N32" s="11" t="str">
        <f>IF(CurriculumDetail!N381 &gt; 0, CurriculumDetail!N381, "")</f>
        <v/>
      </c>
      <c r="O32" s="11" t="str">
        <f>IF(CurriculumDetail!O381 &gt; 0, CurriculumDetail!O381, "")</f>
        <v/>
      </c>
      <c r="P32" s="11" t="str">
        <f>IF(CurriculumDetail!P381 &gt; 0, CurriculumDetail!P381, "")</f>
        <v/>
      </c>
      <c r="Q32" s="11" t="str">
        <f>IF(CurriculumDetail!Q381 &gt; 0, CurriculumDetail!Q381, "")</f>
        <v/>
      </c>
      <c r="R32" s="11" t="str">
        <f>IF(CurriculumDetail!R381 &gt; 0, CurriculumDetail!R381, "")</f>
        <v/>
      </c>
      <c r="S32" s="11" t="str">
        <f>IF(CurriculumDetail!S381 &gt; 0, CurriculumDetail!S381, "")</f>
        <v/>
      </c>
      <c r="T32" s="11" t="str">
        <f>IF(CurriculumDetail!T381 &gt; 0, CurriculumDetail!T381, "")</f>
        <v/>
      </c>
      <c r="U32" s="11" t="str">
        <f>IF(CurriculumDetail!U381 &gt; 0, CurriculumDetail!U381, "")</f>
        <v/>
      </c>
      <c r="V32" s="11" t="str">
        <f>IF(CurriculumDetail!V381 &gt; 0, CurriculumDetail!V381, "")</f>
        <v/>
      </c>
      <c r="W32" s="11" t="str">
        <f>IF(CurriculumDetail!W381 &gt; 0, CurriculumDetail!W381, "")</f>
        <v/>
      </c>
      <c r="X32" s="11" t="str">
        <f>IF(CurriculumDetail!X381 &gt; 0, CurriculumDetail!X381, "")</f>
        <v/>
      </c>
      <c r="Y32" s="11" t="str">
        <f>IF(CurriculumDetail!Y381 &gt; 0, CurriculumDetail!Y381, "")</f>
        <v/>
      </c>
      <c r="Z32" s="11" t="str">
        <f>IF(CurriculumDetail!Z381 &gt; 0, CurriculumDetail!Z381, "")</f>
        <v/>
      </c>
      <c r="AA32" s="11" t="str">
        <f>IF(CurriculumDetail!AA381 &gt; 0, CurriculumDetail!AA381, "")</f>
        <v/>
      </c>
      <c r="AB32" s="11" t="str">
        <f>IF(CurriculumDetail!AB381 &gt; 0, CurriculumDetail!AB381, "")</f>
        <v/>
      </c>
      <c r="AC32" s="11" t="str">
        <f>IF(CurriculumDetail!AC381 &gt; 0, CurriculumDetail!AC381, "")</f>
        <v/>
      </c>
      <c r="AD32" s="11" t="str">
        <f>IF(CurriculumDetail!AD381 &gt; 0, CurriculumDetail!AD381, "")</f>
        <v/>
      </c>
      <c r="AE32" s="11" t="str">
        <f>IF(CurriculumDetail!AE381 &gt; 0, CurriculumDetail!AE381, "")</f>
        <v/>
      </c>
      <c r="AF32" s="11" t="str">
        <f>IF(CurriculumDetail!AF381 &gt; 0, CurriculumDetail!AF381, "")</f>
        <v/>
      </c>
      <c r="AG32" s="11" t="str">
        <f>IF(CurriculumDetail!AG381 &gt; 0, CurriculumDetail!AG381, "")</f>
        <v/>
      </c>
      <c r="AH32" s="11" t="str">
        <f>IF(CurriculumDetail!AH381 &gt; 0, CurriculumDetail!AH381, "")</f>
        <v/>
      </c>
      <c r="AI32" s="11" t="str">
        <f>IF(CurriculumDetail!AI381 &gt; 0, CurriculumDetail!AI381, "")</f>
        <v/>
      </c>
      <c r="AJ32" s="11" t="str">
        <f>IF(CurriculumDetail!AJ381 &gt; 0, CurriculumDetail!AJ381, "")</f>
        <v/>
      </c>
    </row>
    <row r="33" spans="1:36" x14ac:dyDescent="0.2">
      <c r="A33" t="s">
        <v>185</v>
      </c>
      <c r="B33" t="s">
        <v>401</v>
      </c>
      <c r="C33">
        <v>1</v>
      </c>
      <c r="D33">
        <v>2</v>
      </c>
      <c r="E33">
        <f>C33+ D33</f>
        <v>3</v>
      </c>
      <c r="F33">
        <f>SUM(G33:AJ33)</f>
        <v>0</v>
      </c>
      <c r="G33" t="str">
        <f>IF(CurriculumDetail!G396 &gt; 0, CurriculumDetail!G396, "")</f>
        <v/>
      </c>
      <c r="H33" s="11" t="str">
        <f>IF(CurriculumDetail!H396 &gt; 0, CurriculumDetail!H396, "")</f>
        <v/>
      </c>
      <c r="I33" s="11" t="str">
        <f>IF(CurriculumDetail!I396 &gt; 0, CurriculumDetail!I396, "")</f>
        <v/>
      </c>
      <c r="J33" s="11" t="str">
        <f>IF(CurriculumDetail!J396 &gt; 0, CurriculumDetail!J396, "")</f>
        <v/>
      </c>
      <c r="K33" s="11" t="str">
        <f>IF(CurriculumDetail!K396 &gt; 0, CurriculumDetail!K396, "")</f>
        <v/>
      </c>
      <c r="L33" s="11" t="str">
        <f>IF(CurriculumDetail!L396 &gt; 0, CurriculumDetail!L396, "")</f>
        <v/>
      </c>
      <c r="M33" s="11" t="str">
        <f>IF(CurriculumDetail!M396 &gt; 0, CurriculumDetail!M396, "")</f>
        <v/>
      </c>
      <c r="N33" s="11" t="str">
        <f>IF(CurriculumDetail!N396 &gt; 0, CurriculumDetail!N396, "")</f>
        <v/>
      </c>
      <c r="O33" s="11" t="str">
        <f>IF(CurriculumDetail!O396 &gt; 0, CurriculumDetail!O396, "")</f>
        <v/>
      </c>
      <c r="P33" s="11" t="str">
        <f>IF(CurriculumDetail!P396 &gt; 0, CurriculumDetail!P396, "")</f>
        <v/>
      </c>
      <c r="Q33" s="11" t="str">
        <f>IF(CurriculumDetail!Q396 &gt; 0, CurriculumDetail!Q396, "")</f>
        <v/>
      </c>
      <c r="R33" s="11" t="str">
        <f>IF(CurriculumDetail!R396 &gt; 0, CurriculumDetail!R396, "")</f>
        <v/>
      </c>
      <c r="S33" s="11" t="str">
        <f>IF(CurriculumDetail!S396 &gt; 0, CurriculumDetail!S396, "")</f>
        <v/>
      </c>
      <c r="T33" s="11" t="str">
        <f>IF(CurriculumDetail!T396 &gt; 0, CurriculumDetail!T396, "")</f>
        <v/>
      </c>
      <c r="U33" s="11" t="str">
        <f>IF(CurriculumDetail!U396 &gt; 0, CurriculumDetail!U396, "")</f>
        <v/>
      </c>
      <c r="V33" s="11" t="str">
        <f>IF(CurriculumDetail!V396 &gt; 0, CurriculumDetail!V396, "")</f>
        <v/>
      </c>
      <c r="W33" s="11" t="str">
        <f>IF(CurriculumDetail!W396 &gt; 0, CurriculumDetail!W396, "")</f>
        <v/>
      </c>
      <c r="X33" s="11" t="str">
        <f>IF(CurriculumDetail!X396 &gt; 0, CurriculumDetail!X396, "")</f>
        <v/>
      </c>
      <c r="Y33" s="11" t="str">
        <f>IF(CurriculumDetail!Y396 &gt; 0, CurriculumDetail!Y396, "")</f>
        <v/>
      </c>
      <c r="Z33" s="11" t="str">
        <f>IF(CurriculumDetail!Z396 &gt; 0, CurriculumDetail!Z396, "")</f>
        <v/>
      </c>
      <c r="AA33" s="11" t="str">
        <f>IF(CurriculumDetail!AA396 &gt; 0, CurriculumDetail!AA396, "")</f>
        <v/>
      </c>
      <c r="AB33" s="11" t="str">
        <f>IF(CurriculumDetail!AB396 &gt; 0, CurriculumDetail!AB396, "")</f>
        <v/>
      </c>
      <c r="AC33" s="11" t="str">
        <f>IF(CurriculumDetail!AC396 &gt; 0, CurriculumDetail!AC396, "")</f>
        <v/>
      </c>
      <c r="AD33" s="11" t="str">
        <f>IF(CurriculumDetail!AD396 &gt; 0, CurriculumDetail!AD396, "")</f>
        <v/>
      </c>
      <c r="AE33" s="11" t="str">
        <f>IF(CurriculumDetail!AE396 &gt; 0, CurriculumDetail!AE396, "")</f>
        <v/>
      </c>
      <c r="AF33" s="11" t="str">
        <f>IF(CurriculumDetail!AF396 &gt; 0, CurriculumDetail!AF396, "")</f>
        <v/>
      </c>
      <c r="AG33" s="11" t="str">
        <f>IF(CurriculumDetail!AG396 &gt; 0, CurriculumDetail!AG396, "")</f>
        <v/>
      </c>
      <c r="AH33" s="11" t="str">
        <f>IF(CurriculumDetail!AH396 &gt; 0, CurriculumDetail!AH396, "")</f>
        <v/>
      </c>
      <c r="AI33" s="11" t="str">
        <f>IF(CurriculumDetail!AI396 &gt; 0, CurriculumDetail!AI396, "")</f>
        <v/>
      </c>
      <c r="AJ33" s="11" t="str">
        <f>IF(CurriculumDetail!AJ396 &gt; 0, CurriculumDetail!AJ396, "")</f>
        <v/>
      </c>
    </row>
    <row r="34" spans="1:36" x14ac:dyDescent="0.2">
      <c r="A34" t="s">
        <v>185</v>
      </c>
      <c r="B34" t="s">
        <v>402</v>
      </c>
      <c r="C34">
        <v>0</v>
      </c>
      <c r="D34">
        <v>1</v>
      </c>
      <c r="E34">
        <f>C34+ D34</f>
        <v>1</v>
      </c>
      <c r="F34">
        <f>SUM(G34:AJ34)</f>
        <v>0</v>
      </c>
      <c r="G34" t="str">
        <f>IF(CurriculumDetail!G411 &gt; 0, CurriculumDetail!G411, "")</f>
        <v/>
      </c>
      <c r="H34" s="11" t="str">
        <f>IF(CurriculumDetail!H411 &gt; 0, CurriculumDetail!H411, "")</f>
        <v/>
      </c>
      <c r="I34" s="11" t="str">
        <f>IF(CurriculumDetail!I411 &gt; 0, CurriculumDetail!I411, "")</f>
        <v/>
      </c>
      <c r="J34" s="11" t="str">
        <f>IF(CurriculumDetail!J411 &gt; 0, CurriculumDetail!J411, "")</f>
        <v/>
      </c>
      <c r="K34" s="11" t="str">
        <f>IF(CurriculumDetail!K411 &gt; 0, CurriculumDetail!K411, "")</f>
        <v/>
      </c>
      <c r="L34" s="11" t="str">
        <f>IF(CurriculumDetail!L411 &gt; 0, CurriculumDetail!L411, "")</f>
        <v/>
      </c>
      <c r="M34" s="11" t="str">
        <f>IF(CurriculumDetail!M411 &gt; 0, CurriculumDetail!M411, "")</f>
        <v/>
      </c>
      <c r="N34" s="11" t="str">
        <f>IF(CurriculumDetail!N411 &gt; 0, CurriculumDetail!N411, "")</f>
        <v/>
      </c>
      <c r="O34" s="11" t="str">
        <f>IF(CurriculumDetail!O411 &gt; 0, CurriculumDetail!O411, "")</f>
        <v/>
      </c>
      <c r="P34" s="11" t="str">
        <f>IF(CurriculumDetail!P411 &gt; 0, CurriculumDetail!P411, "")</f>
        <v/>
      </c>
      <c r="Q34" s="11" t="str">
        <f>IF(CurriculumDetail!Q411 &gt; 0, CurriculumDetail!Q411, "")</f>
        <v/>
      </c>
      <c r="R34" s="11" t="str">
        <f>IF(CurriculumDetail!R411 &gt; 0, CurriculumDetail!R411, "")</f>
        <v/>
      </c>
      <c r="S34" s="11" t="str">
        <f>IF(CurriculumDetail!S411 &gt; 0, CurriculumDetail!S411, "")</f>
        <v/>
      </c>
      <c r="T34" s="11" t="str">
        <f>IF(CurriculumDetail!T411 &gt; 0, CurriculumDetail!T411, "")</f>
        <v/>
      </c>
      <c r="U34" s="11" t="str">
        <f>IF(CurriculumDetail!U411 &gt; 0, CurriculumDetail!U411, "")</f>
        <v/>
      </c>
      <c r="V34" s="11" t="str">
        <f>IF(CurriculumDetail!V411 &gt; 0, CurriculumDetail!V411, "")</f>
        <v/>
      </c>
      <c r="W34" s="11" t="str">
        <f>IF(CurriculumDetail!W411 &gt; 0, CurriculumDetail!W411, "")</f>
        <v/>
      </c>
      <c r="X34" s="11" t="str">
        <f>IF(CurriculumDetail!X411 &gt; 0, CurriculumDetail!X411, "")</f>
        <v/>
      </c>
      <c r="Y34" s="11" t="str">
        <f>IF(CurriculumDetail!Y411 &gt; 0, CurriculumDetail!Y411, "")</f>
        <v/>
      </c>
      <c r="Z34" s="11" t="str">
        <f>IF(CurriculumDetail!Z411 &gt; 0, CurriculumDetail!Z411, "")</f>
        <v/>
      </c>
      <c r="AA34" s="11" t="str">
        <f>IF(CurriculumDetail!AA411 &gt; 0, CurriculumDetail!AA411, "")</f>
        <v/>
      </c>
      <c r="AB34" s="11" t="str">
        <f>IF(CurriculumDetail!AB411 &gt; 0, CurriculumDetail!AB411, "")</f>
        <v/>
      </c>
      <c r="AC34" s="11" t="str">
        <f>IF(CurriculumDetail!AC411 &gt; 0, CurriculumDetail!AC411, "")</f>
        <v/>
      </c>
      <c r="AD34" s="11" t="str">
        <f>IF(CurriculumDetail!AD411 &gt; 0, CurriculumDetail!AD411, "")</f>
        <v/>
      </c>
      <c r="AE34" s="11" t="str">
        <f>IF(CurriculumDetail!AE411 &gt; 0, CurriculumDetail!AE411, "")</f>
        <v/>
      </c>
      <c r="AF34" s="11" t="str">
        <f>IF(CurriculumDetail!AF411 &gt; 0, CurriculumDetail!AF411, "")</f>
        <v/>
      </c>
      <c r="AG34" s="11" t="str">
        <f>IF(CurriculumDetail!AG411 &gt; 0, CurriculumDetail!AG411, "")</f>
        <v/>
      </c>
      <c r="AH34" s="11" t="str">
        <f>IF(CurriculumDetail!AH411 &gt; 0, CurriculumDetail!AH411, "")</f>
        <v/>
      </c>
      <c r="AI34" s="11" t="str">
        <f>IF(CurriculumDetail!AI411 &gt; 0, CurriculumDetail!AI411, "")</f>
        <v/>
      </c>
      <c r="AJ34" s="11" t="str">
        <f>IF(CurriculumDetail!AJ411 &gt; 0, CurriculumDetail!AJ411, "")</f>
        <v/>
      </c>
    </row>
    <row r="35" spans="1:36" x14ac:dyDescent="0.2">
      <c r="A35" t="s">
        <v>185</v>
      </c>
      <c r="B35" t="s">
        <v>75</v>
      </c>
      <c r="C35">
        <v>0</v>
      </c>
      <c r="D35">
        <v>2</v>
      </c>
      <c r="E35">
        <f>C35+ D35</f>
        <v>2</v>
      </c>
      <c r="F35">
        <f>SUM(G35:AJ35)</f>
        <v>0</v>
      </c>
      <c r="G35" t="str">
        <f>IF(CurriculumDetail!G419 &gt; 0, CurriculumDetail!G419, "")</f>
        <v/>
      </c>
      <c r="H35" s="11" t="str">
        <f>IF(CurriculumDetail!H419 &gt; 0, CurriculumDetail!H419, "")</f>
        <v/>
      </c>
      <c r="I35" s="11" t="str">
        <f>IF(CurriculumDetail!I419 &gt; 0, CurriculumDetail!I419, "")</f>
        <v/>
      </c>
      <c r="J35" s="11" t="str">
        <f>IF(CurriculumDetail!J419 &gt; 0, CurriculumDetail!J419, "")</f>
        <v/>
      </c>
      <c r="K35" s="11" t="str">
        <f>IF(CurriculumDetail!K419 &gt; 0, CurriculumDetail!K419, "")</f>
        <v/>
      </c>
      <c r="L35" s="11" t="str">
        <f>IF(CurriculumDetail!L419 &gt; 0, CurriculumDetail!L419, "")</f>
        <v/>
      </c>
      <c r="M35" s="11" t="str">
        <f>IF(CurriculumDetail!M419 &gt; 0, CurriculumDetail!M419, "")</f>
        <v/>
      </c>
      <c r="N35" s="11" t="str">
        <f>IF(CurriculumDetail!N419 &gt; 0, CurriculumDetail!N419, "")</f>
        <v/>
      </c>
      <c r="O35" s="11" t="str">
        <f>IF(CurriculumDetail!O419 &gt; 0, CurriculumDetail!O419, "")</f>
        <v/>
      </c>
      <c r="P35" s="11" t="str">
        <f>IF(CurriculumDetail!P419 &gt; 0, CurriculumDetail!P419, "")</f>
        <v/>
      </c>
      <c r="Q35" s="11" t="str">
        <f>IF(CurriculumDetail!Q419 &gt; 0, CurriculumDetail!Q419, "")</f>
        <v/>
      </c>
      <c r="R35" s="11" t="str">
        <f>IF(CurriculumDetail!R419 &gt; 0, CurriculumDetail!R419, "")</f>
        <v/>
      </c>
      <c r="S35" s="11" t="str">
        <f>IF(CurriculumDetail!S419 &gt; 0, CurriculumDetail!S419, "")</f>
        <v/>
      </c>
      <c r="T35" s="11" t="str">
        <f>IF(CurriculumDetail!T419 &gt; 0, CurriculumDetail!T419, "")</f>
        <v/>
      </c>
      <c r="U35" s="11" t="str">
        <f>IF(CurriculumDetail!U419 &gt; 0, CurriculumDetail!U419, "")</f>
        <v/>
      </c>
      <c r="V35" s="11" t="str">
        <f>IF(CurriculumDetail!V419 &gt; 0, CurriculumDetail!V419, "")</f>
        <v/>
      </c>
      <c r="W35" s="11" t="str">
        <f>IF(CurriculumDetail!W419 &gt; 0, CurriculumDetail!W419, "")</f>
        <v/>
      </c>
      <c r="X35" s="11" t="str">
        <f>IF(CurriculumDetail!X419 &gt; 0, CurriculumDetail!X419, "")</f>
        <v/>
      </c>
      <c r="Y35" s="11" t="str">
        <f>IF(CurriculumDetail!Y419 &gt; 0, CurriculumDetail!Y419, "")</f>
        <v/>
      </c>
      <c r="Z35" s="11" t="str">
        <f>IF(CurriculumDetail!Z419 &gt; 0, CurriculumDetail!Z419, "")</f>
        <v/>
      </c>
      <c r="AA35" s="11" t="str">
        <f>IF(CurriculumDetail!AA419 &gt; 0, CurriculumDetail!AA419, "")</f>
        <v/>
      </c>
      <c r="AB35" s="11" t="str">
        <f>IF(CurriculumDetail!AB419 &gt; 0, CurriculumDetail!AB419, "")</f>
        <v/>
      </c>
      <c r="AC35" s="11" t="str">
        <f>IF(CurriculumDetail!AC419 &gt; 0, CurriculumDetail!AC419, "")</f>
        <v/>
      </c>
      <c r="AD35" s="11" t="str">
        <f>IF(CurriculumDetail!AD419 &gt; 0, CurriculumDetail!AD419, "")</f>
        <v/>
      </c>
      <c r="AE35" s="11" t="str">
        <f>IF(CurriculumDetail!AE419 &gt; 0, CurriculumDetail!AE419, "")</f>
        <v/>
      </c>
      <c r="AF35" s="11" t="str">
        <f>IF(CurriculumDetail!AF419 &gt; 0, CurriculumDetail!AF419, "")</f>
        <v/>
      </c>
      <c r="AG35" s="11" t="str">
        <f>IF(CurriculumDetail!AG419 &gt; 0, CurriculumDetail!AG419, "")</f>
        <v/>
      </c>
      <c r="AH35" s="11" t="str">
        <f>IF(CurriculumDetail!AH419 &gt; 0, CurriculumDetail!AH419, "")</f>
        <v/>
      </c>
      <c r="AI35" s="11" t="str">
        <f>IF(CurriculumDetail!AI419 &gt; 0, CurriculumDetail!AI419, "")</f>
        <v/>
      </c>
      <c r="AJ35" s="11" t="str">
        <f>IF(CurriculumDetail!AJ419 &gt; 0, CurriculumDetail!AJ419, "")</f>
        <v/>
      </c>
    </row>
    <row r="36" spans="1:36" x14ac:dyDescent="0.2">
      <c r="A36" t="s">
        <v>185</v>
      </c>
      <c r="B36" t="s">
        <v>253</v>
      </c>
      <c r="C36">
        <v>0</v>
      </c>
      <c r="D36">
        <v>1</v>
      </c>
      <c r="E36">
        <f>C36+ D36</f>
        <v>1</v>
      </c>
      <c r="F36">
        <f>SUM(G36:AJ36)</f>
        <v>0</v>
      </c>
      <c r="G36" t="str">
        <f>IF(CurriculumDetail!G430 &gt; 0, CurriculumDetail!G430, "")</f>
        <v/>
      </c>
      <c r="H36" s="11" t="str">
        <f>IF(CurriculumDetail!H430 &gt; 0, CurriculumDetail!H430, "")</f>
        <v/>
      </c>
      <c r="I36" s="11" t="str">
        <f>IF(CurriculumDetail!I430 &gt; 0, CurriculumDetail!I430, "")</f>
        <v/>
      </c>
      <c r="J36" s="11" t="str">
        <f>IF(CurriculumDetail!J430 &gt; 0, CurriculumDetail!J430, "")</f>
        <v/>
      </c>
      <c r="K36" s="11" t="str">
        <f>IF(CurriculumDetail!K430 &gt; 0, CurriculumDetail!K430, "")</f>
        <v/>
      </c>
      <c r="L36" s="11" t="str">
        <f>IF(CurriculumDetail!L430 &gt; 0, CurriculumDetail!L430, "")</f>
        <v/>
      </c>
      <c r="M36" s="11" t="str">
        <f>IF(CurriculumDetail!M430 &gt; 0, CurriculumDetail!M430, "")</f>
        <v/>
      </c>
      <c r="N36" s="11" t="str">
        <f>IF(CurriculumDetail!N430 &gt; 0, CurriculumDetail!N430, "")</f>
        <v/>
      </c>
      <c r="O36" s="11" t="str">
        <f>IF(CurriculumDetail!O430 &gt; 0, CurriculumDetail!O430, "")</f>
        <v/>
      </c>
      <c r="P36" s="11" t="str">
        <f>IF(CurriculumDetail!P430 &gt; 0, CurriculumDetail!P430, "")</f>
        <v/>
      </c>
      <c r="Q36" s="11" t="str">
        <f>IF(CurriculumDetail!Q430 &gt; 0, CurriculumDetail!Q430, "")</f>
        <v/>
      </c>
      <c r="R36" s="11" t="str">
        <f>IF(CurriculumDetail!R430 &gt; 0, CurriculumDetail!R430, "")</f>
        <v/>
      </c>
      <c r="S36" s="11" t="str">
        <f>IF(CurriculumDetail!S430 &gt; 0, CurriculumDetail!S430, "")</f>
        <v/>
      </c>
      <c r="T36" s="11" t="str">
        <f>IF(CurriculumDetail!T430 &gt; 0, CurriculumDetail!T430, "")</f>
        <v/>
      </c>
      <c r="U36" s="11" t="str">
        <f>IF(CurriculumDetail!U430 &gt; 0, CurriculumDetail!U430, "")</f>
        <v/>
      </c>
      <c r="V36" s="11" t="str">
        <f>IF(CurriculumDetail!V430 &gt; 0, CurriculumDetail!V430, "")</f>
        <v/>
      </c>
      <c r="W36" s="11" t="str">
        <f>IF(CurriculumDetail!W430 &gt; 0, CurriculumDetail!W430, "")</f>
        <v/>
      </c>
      <c r="X36" s="11" t="str">
        <f>IF(CurriculumDetail!X430 &gt; 0, CurriculumDetail!X430, "")</f>
        <v/>
      </c>
      <c r="Y36" s="11" t="str">
        <f>IF(CurriculumDetail!Y430 &gt; 0, CurriculumDetail!Y430, "")</f>
        <v/>
      </c>
      <c r="Z36" s="11" t="str">
        <f>IF(CurriculumDetail!Z430 &gt; 0, CurriculumDetail!Z430, "")</f>
        <v/>
      </c>
      <c r="AA36" s="11" t="str">
        <f>IF(CurriculumDetail!AA430 &gt; 0, CurriculumDetail!AA430, "")</f>
        <v/>
      </c>
      <c r="AB36" s="11" t="str">
        <f>IF(CurriculumDetail!AB430 &gt; 0, CurriculumDetail!AB430, "")</f>
        <v/>
      </c>
      <c r="AC36" s="11" t="str">
        <f>IF(CurriculumDetail!AC430 &gt; 0, CurriculumDetail!AC430, "")</f>
        <v/>
      </c>
      <c r="AD36" s="11" t="str">
        <f>IF(CurriculumDetail!AD430 &gt; 0, CurriculumDetail!AD430, "")</f>
        <v/>
      </c>
      <c r="AE36" s="11" t="str">
        <f>IF(CurriculumDetail!AE430 &gt; 0, CurriculumDetail!AE430, "")</f>
        <v/>
      </c>
      <c r="AF36" s="11" t="str">
        <f>IF(CurriculumDetail!AF430 &gt; 0, CurriculumDetail!AF430, "")</f>
        <v/>
      </c>
      <c r="AG36" s="11" t="str">
        <f>IF(CurriculumDetail!AG430 &gt; 0, CurriculumDetail!AG430, "")</f>
        <v/>
      </c>
      <c r="AH36" s="11" t="str">
        <f>IF(CurriculumDetail!AH430 &gt; 0, CurriculumDetail!AH430, "")</f>
        <v/>
      </c>
      <c r="AI36" s="11" t="str">
        <f>IF(CurriculumDetail!AI430 &gt; 0, CurriculumDetail!AI430, "")</f>
        <v/>
      </c>
      <c r="AJ36" s="11" t="str">
        <f>IF(CurriculumDetail!AJ430 &gt; 0, CurriculumDetail!AJ430, "")</f>
        <v/>
      </c>
    </row>
    <row r="37" spans="1:36" x14ac:dyDescent="0.2">
      <c r="G37" t="str">
        <f>IF(CurriculumDetail!G488 &gt; 0, CurriculumDetail!G488, "")</f>
        <v/>
      </c>
      <c r="H37" s="11" t="str">
        <f>IF(CurriculumDetail!H488 &gt; 0, CurriculumDetail!H488, "")</f>
        <v/>
      </c>
      <c r="I37" s="11" t="str">
        <f>IF(CurriculumDetail!I488 &gt; 0, CurriculumDetail!I488, "")</f>
        <v/>
      </c>
      <c r="J37" s="11" t="str">
        <f>IF(CurriculumDetail!J488 &gt; 0, CurriculumDetail!J488, "")</f>
        <v/>
      </c>
      <c r="K37" s="11" t="str">
        <f>IF(CurriculumDetail!K488 &gt; 0, CurriculumDetail!K488, "")</f>
        <v/>
      </c>
      <c r="L37" s="11" t="str">
        <f>IF(CurriculumDetail!L488 &gt; 0, CurriculumDetail!L488, "")</f>
        <v/>
      </c>
      <c r="M37" s="11" t="str">
        <f>IF(CurriculumDetail!M488 &gt; 0, CurriculumDetail!M488, "")</f>
        <v/>
      </c>
      <c r="N37" s="11" t="str">
        <f>IF(CurriculumDetail!N488 &gt; 0, CurriculumDetail!N488, "")</f>
        <v/>
      </c>
      <c r="O37" s="11" t="str">
        <f>IF(CurriculumDetail!O488 &gt; 0, CurriculumDetail!O488, "")</f>
        <v/>
      </c>
      <c r="P37" s="11" t="str">
        <f>IF(CurriculumDetail!P488 &gt; 0, CurriculumDetail!P488, "")</f>
        <v/>
      </c>
      <c r="Q37" s="11" t="str">
        <f>IF(CurriculumDetail!Q488 &gt; 0, CurriculumDetail!Q488, "")</f>
        <v/>
      </c>
      <c r="R37" s="11" t="str">
        <f>IF(CurriculumDetail!R488 &gt; 0, CurriculumDetail!R488, "")</f>
        <v/>
      </c>
      <c r="S37" s="11" t="str">
        <f>IF(CurriculumDetail!S488 &gt; 0, CurriculumDetail!S488, "")</f>
        <v/>
      </c>
      <c r="T37" s="11" t="str">
        <f>IF(CurriculumDetail!T488 &gt; 0, CurriculumDetail!T488, "")</f>
        <v/>
      </c>
      <c r="U37" s="11" t="str">
        <f>IF(CurriculumDetail!U488 &gt; 0, CurriculumDetail!U488, "")</f>
        <v/>
      </c>
      <c r="V37" s="11" t="str">
        <f>IF(CurriculumDetail!V488 &gt; 0, CurriculumDetail!V488, "")</f>
        <v/>
      </c>
      <c r="W37" s="11" t="str">
        <f>IF(CurriculumDetail!W488 &gt; 0, CurriculumDetail!W488, "")</f>
        <v/>
      </c>
      <c r="X37" s="11" t="str">
        <f>IF(CurriculumDetail!X488 &gt; 0, CurriculumDetail!X488, "")</f>
        <v/>
      </c>
      <c r="Y37" s="11" t="str">
        <f>IF(CurriculumDetail!Y488 &gt; 0, CurriculumDetail!Y488, "")</f>
        <v/>
      </c>
      <c r="Z37" s="11" t="str">
        <f>IF(CurriculumDetail!Z488 &gt; 0, CurriculumDetail!Z488, "")</f>
        <v/>
      </c>
      <c r="AA37" s="11" t="str">
        <f>IF(CurriculumDetail!AA488 &gt; 0, CurriculumDetail!AA488, "")</f>
        <v/>
      </c>
      <c r="AB37" s="11" t="str">
        <f>IF(CurriculumDetail!AB488 &gt; 0, CurriculumDetail!AB488, "")</f>
        <v/>
      </c>
      <c r="AC37" s="11" t="str">
        <f>IF(CurriculumDetail!AC488 &gt; 0, CurriculumDetail!AC488, "")</f>
        <v/>
      </c>
      <c r="AD37" s="11" t="str">
        <f>IF(CurriculumDetail!AD488 &gt; 0, CurriculumDetail!AD488, "")</f>
        <v/>
      </c>
      <c r="AE37" s="11" t="str">
        <f>IF(CurriculumDetail!AE488 &gt; 0, CurriculumDetail!AE488, "")</f>
        <v/>
      </c>
      <c r="AF37" s="11" t="str">
        <f>IF(CurriculumDetail!AF488 &gt; 0, CurriculumDetail!AF488, "")</f>
        <v/>
      </c>
      <c r="AG37" s="11" t="str">
        <f>IF(CurriculumDetail!AG488 &gt; 0, CurriculumDetail!AG488, "")</f>
        <v/>
      </c>
      <c r="AH37" s="11" t="str">
        <f>IF(CurriculumDetail!AH488 &gt; 0, CurriculumDetail!AH488, "")</f>
        <v/>
      </c>
      <c r="AI37" s="11" t="str">
        <f>IF(CurriculumDetail!AI488 &gt; 0, CurriculumDetail!AI488, "")</f>
        <v/>
      </c>
      <c r="AJ37" s="11" t="str">
        <f>IF(CurriculumDetail!AJ488 &gt; 0, CurriculumDetail!AJ488, "")</f>
        <v/>
      </c>
    </row>
    <row r="38" spans="1:36" x14ac:dyDescent="0.2">
      <c r="A38" t="s">
        <v>181</v>
      </c>
      <c r="B38" t="s">
        <v>64</v>
      </c>
      <c r="C38">
        <v>1</v>
      </c>
      <c r="D38">
        <v>2</v>
      </c>
      <c r="E38">
        <f>C38+ D38</f>
        <v>3</v>
      </c>
      <c r="F38">
        <f>SUM(G38:AJ38)</f>
        <v>0</v>
      </c>
      <c r="G38" t="str">
        <f>IF(CurriculumDetail!G495 &gt; 0, CurriculumDetail!G495, "")</f>
        <v/>
      </c>
      <c r="H38" s="11" t="str">
        <f>IF(CurriculumDetail!H495 &gt; 0, CurriculumDetail!H495, "")</f>
        <v/>
      </c>
      <c r="I38" s="11" t="str">
        <f>IF(CurriculumDetail!I495 &gt; 0, CurriculumDetail!I495, "")</f>
        <v/>
      </c>
      <c r="J38" s="11" t="str">
        <f>IF(CurriculumDetail!J495 &gt; 0, CurriculumDetail!J495, "")</f>
        <v/>
      </c>
      <c r="K38" s="11" t="str">
        <f>IF(CurriculumDetail!K495 &gt; 0, CurriculumDetail!K495, "")</f>
        <v/>
      </c>
      <c r="L38" s="11" t="str">
        <f>IF(CurriculumDetail!L495 &gt; 0, CurriculumDetail!L495, "")</f>
        <v/>
      </c>
      <c r="M38" s="11" t="str">
        <f>IF(CurriculumDetail!M495 &gt; 0, CurriculumDetail!M495, "")</f>
        <v/>
      </c>
      <c r="N38" s="11" t="str">
        <f>IF(CurriculumDetail!N495 &gt; 0, CurriculumDetail!N495, "")</f>
        <v/>
      </c>
      <c r="O38" s="11" t="str">
        <f>IF(CurriculumDetail!O495 &gt; 0, CurriculumDetail!O495, "")</f>
        <v/>
      </c>
      <c r="P38" s="11" t="str">
        <f>IF(CurriculumDetail!P495 &gt; 0, CurriculumDetail!P495, "")</f>
        <v/>
      </c>
      <c r="Q38" s="11" t="str">
        <f>IF(CurriculumDetail!Q495 &gt; 0, CurriculumDetail!Q495, "")</f>
        <v/>
      </c>
      <c r="R38" s="11" t="str">
        <f>IF(CurriculumDetail!R495 &gt; 0, CurriculumDetail!R495, "")</f>
        <v/>
      </c>
      <c r="S38" s="11" t="str">
        <f>IF(CurriculumDetail!S495 &gt; 0, CurriculumDetail!S495, "")</f>
        <v/>
      </c>
      <c r="T38" s="11" t="str">
        <f>IF(CurriculumDetail!T495 &gt; 0, CurriculumDetail!T495, "")</f>
        <v/>
      </c>
      <c r="U38" s="11" t="str">
        <f>IF(CurriculumDetail!U495 &gt; 0, CurriculumDetail!U495, "")</f>
        <v/>
      </c>
      <c r="V38" s="11" t="str">
        <f>IF(CurriculumDetail!V495 &gt; 0, CurriculumDetail!V495, "")</f>
        <v/>
      </c>
      <c r="W38" s="11" t="str">
        <f>IF(CurriculumDetail!W495 &gt; 0, CurriculumDetail!W495, "")</f>
        <v/>
      </c>
      <c r="X38" s="11" t="str">
        <f>IF(CurriculumDetail!X495 &gt; 0, CurriculumDetail!X495, "")</f>
        <v/>
      </c>
      <c r="Y38" s="11" t="str">
        <f>IF(CurriculumDetail!Y495 &gt; 0, CurriculumDetail!Y495, "")</f>
        <v/>
      </c>
      <c r="Z38" s="11" t="str">
        <f>IF(CurriculumDetail!Z495 &gt; 0, CurriculumDetail!Z495, "")</f>
        <v/>
      </c>
      <c r="AA38" s="11" t="str">
        <f>IF(CurriculumDetail!AA495 &gt; 0, CurriculumDetail!AA495, "")</f>
        <v/>
      </c>
      <c r="AB38" s="11" t="str">
        <f>IF(CurriculumDetail!AB495 &gt; 0, CurriculumDetail!AB495, "")</f>
        <v/>
      </c>
      <c r="AC38" s="11" t="str">
        <f>IF(CurriculumDetail!AC495 &gt; 0, CurriculumDetail!AC495, "")</f>
        <v/>
      </c>
      <c r="AD38" s="11" t="str">
        <f>IF(CurriculumDetail!AD495 &gt; 0, CurriculumDetail!AD495, "")</f>
        <v/>
      </c>
      <c r="AE38" s="11" t="str">
        <f>IF(CurriculumDetail!AE495 &gt; 0, CurriculumDetail!AE495, "")</f>
        <v/>
      </c>
      <c r="AF38" s="11" t="str">
        <f>IF(CurriculumDetail!AF495 &gt; 0, CurriculumDetail!AF495, "")</f>
        <v/>
      </c>
      <c r="AG38" s="11" t="str">
        <f>IF(CurriculumDetail!AG495 &gt; 0, CurriculumDetail!AG495, "")</f>
        <v/>
      </c>
      <c r="AH38" s="11" t="str">
        <f>IF(CurriculumDetail!AH495 &gt; 0, CurriculumDetail!AH495, "")</f>
        <v/>
      </c>
      <c r="AI38" s="11" t="str">
        <f>IF(CurriculumDetail!AI495 &gt; 0, CurriculumDetail!AI495, "")</f>
        <v/>
      </c>
      <c r="AJ38" s="11" t="str">
        <f>IF(CurriculumDetail!AJ495 &gt; 0, CurriculumDetail!AJ495, "")</f>
        <v/>
      </c>
    </row>
    <row r="39" spans="1:36" x14ac:dyDescent="0.2">
      <c r="A39" t="s">
        <v>181</v>
      </c>
      <c r="B39" t="s">
        <v>282</v>
      </c>
      <c r="C39">
        <v>0</v>
      </c>
      <c r="D39">
        <v>3</v>
      </c>
      <c r="E39">
        <f>C39+ D39</f>
        <v>3</v>
      </c>
      <c r="F39">
        <f>SUM(G39:AJ39)</f>
        <v>0</v>
      </c>
      <c r="G39" t="str">
        <f>IF(CurriculumDetail!G510 &gt; 0, CurriculumDetail!G510, "")</f>
        <v/>
      </c>
      <c r="H39" s="11" t="str">
        <f>IF(CurriculumDetail!H510 &gt; 0, CurriculumDetail!H510, "")</f>
        <v/>
      </c>
      <c r="I39" s="11" t="str">
        <f>IF(CurriculumDetail!I510 &gt; 0, CurriculumDetail!I510, "")</f>
        <v/>
      </c>
      <c r="J39" s="11" t="str">
        <f>IF(CurriculumDetail!J510 &gt; 0, CurriculumDetail!J510, "")</f>
        <v/>
      </c>
      <c r="K39" s="11" t="str">
        <f>IF(CurriculumDetail!K510 &gt; 0, CurriculumDetail!K510, "")</f>
        <v/>
      </c>
      <c r="L39" s="11" t="str">
        <f>IF(CurriculumDetail!L510 &gt; 0, CurriculumDetail!L510, "")</f>
        <v/>
      </c>
      <c r="M39" s="11" t="str">
        <f>IF(CurriculumDetail!M510 &gt; 0, CurriculumDetail!M510, "")</f>
        <v/>
      </c>
      <c r="N39" s="11" t="str">
        <f>IF(CurriculumDetail!N510 &gt; 0, CurriculumDetail!N510, "")</f>
        <v/>
      </c>
      <c r="O39" s="11" t="str">
        <f>IF(CurriculumDetail!O510 &gt; 0, CurriculumDetail!O510, "")</f>
        <v/>
      </c>
      <c r="P39" s="11" t="str">
        <f>IF(CurriculumDetail!P510 &gt; 0, CurriculumDetail!P510, "")</f>
        <v/>
      </c>
      <c r="Q39" s="11" t="str">
        <f>IF(CurriculumDetail!Q510 &gt; 0, CurriculumDetail!Q510, "")</f>
        <v/>
      </c>
      <c r="R39" s="11" t="str">
        <f>IF(CurriculumDetail!R510 &gt; 0, CurriculumDetail!R510, "")</f>
        <v/>
      </c>
      <c r="S39" s="11" t="str">
        <f>IF(CurriculumDetail!S510 &gt; 0, CurriculumDetail!S510, "")</f>
        <v/>
      </c>
      <c r="T39" s="11" t="str">
        <f>IF(CurriculumDetail!T510 &gt; 0, CurriculumDetail!T510, "")</f>
        <v/>
      </c>
      <c r="U39" s="11" t="str">
        <f>IF(CurriculumDetail!U510 &gt; 0, CurriculumDetail!U510, "")</f>
        <v/>
      </c>
      <c r="V39" s="11" t="str">
        <f>IF(CurriculumDetail!V510 &gt; 0, CurriculumDetail!V510, "")</f>
        <v/>
      </c>
      <c r="W39" s="11" t="str">
        <f>IF(CurriculumDetail!W510 &gt; 0, CurriculumDetail!W510, "")</f>
        <v/>
      </c>
      <c r="X39" s="11" t="str">
        <f>IF(CurriculumDetail!X510 &gt; 0, CurriculumDetail!X510, "")</f>
        <v/>
      </c>
      <c r="Y39" s="11" t="str">
        <f>IF(CurriculumDetail!Y510 &gt; 0, CurriculumDetail!Y510, "")</f>
        <v/>
      </c>
      <c r="Z39" s="11" t="str">
        <f>IF(CurriculumDetail!Z510 &gt; 0, CurriculumDetail!Z510, "")</f>
        <v/>
      </c>
      <c r="AA39" s="11" t="str">
        <f>IF(CurriculumDetail!AA510 &gt; 0, CurriculumDetail!AA510, "")</f>
        <v/>
      </c>
      <c r="AB39" s="11" t="str">
        <f>IF(CurriculumDetail!AB510 &gt; 0, CurriculumDetail!AB510, "")</f>
        <v/>
      </c>
      <c r="AC39" s="11" t="str">
        <f>IF(CurriculumDetail!AC510 &gt; 0, CurriculumDetail!AC510, "")</f>
        <v/>
      </c>
      <c r="AD39" s="11" t="str">
        <f>IF(CurriculumDetail!AD510 &gt; 0, CurriculumDetail!AD510, "")</f>
        <v/>
      </c>
      <c r="AE39" s="11" t="str">
        <f>IF(CurriculumDetail!AE510 &gt; 0, CurriculumDetail!AE510, "")</f>
        <v/>
      </c>
      <c r="AF39" s="11" t="str">
        <f>IF(CurriculumDetail!AF510 &gt; 0, CurriculumDetail!AF510, "")</f>
        <v/>
      </c>
      <c r="AG39" s="11" t="str">
        <f>IF(CurriculumDetail!AG510 &gt; 0, CurriculumDetail!AG510, "")</f>
        <v/>
      </c>
      <c r="AH39" s="11" t="str">
        <f>IF(CurriculumDetail!AH510 &gt; 0, CurriculumDetail!AH510, "")</f>
        <v/>
      </c>
      <c r="AI39" s="11" t="str">
        <f>IF(CurriculumDetail!AI510 &gt; 0, CurriculumDetail!AI510, "")</f>
        <v/>
      </c>
      <c r="AJ39" s="11" t="str">
        <f>IF(CurriculumDetail!AJ510 &gt; 0, CurriculumDetail!AJ510, "")</f>
        <v/>
      </c>
    </row>
    <row r="40" spans="1:36" x14ac:dyDescent="0.2">
      <c r="A40" t="s">
        <v>181</v>
      </c>
      <c r="B40" t="s">
        <v>229</v>
      </c>
      <c r="C40">
        <v>0</v>
      </c>
      <c r="D40">
        <v>4</v>
      </c>
      <c r="E40">
        <f>C40+ D40</f>
        <v>4</v>
      </c>
      <c r="F40">
        <f>SUM(G40:AJ40)</f>
        <v>0</v>
      </c>
      <c r="G40" t="str">
        <f>IF(CurriculumDetail!G521 &gt; 0, CurriculumDetail!G521, "")</f>
        <v/>
      </c>
      <c r="H40" s="11" t="str">
        <f>IF(CurriculumDetail!H521 &gt; 0, CurriculumDetail!H521, "")</f>
        <v/>
      </c>
      <c r="I40" s="11" t="str">
        <f>IF(CurriculumDetail!I521 &gt; 0, CurriculumDetail!I521, "")</f>
        <v/>
      </c>
      <c r="J40" s="11" t="str">
        <f>IF(CurriculumDetail!J521 &gt; 0, CurriculumDetail!J521, "")</f>
        <v/>
      </c>
      <c r="K40" s="11" t="str">
        <f>IF(CurriculumDetail!K521 &gt; 0, CurriculumDetail!K521, "")</f>
        <v/>
      </c>
      <c r="L40" s="11" t="str">
        <f>IF(CurriculumDetail!L521 &gt; 0, CurriculumDetail!L521, "")</f>
        <v/>
      </c>
      <c r="M40" s="11" t="str">
        <f>IF(CurriculumDetail!M521 &gt; 0, CurriculumDetail!M521, "")</f>
        <v/>
      </c>
      <c r="N40" s="11" t="str">
        <f>IF(CurriculumDetail!N521 &gt; 0, CurriculumDetail!N521, "")</f>
        <v/>
      </c>
      <c r="O40" s="11" t="str">
        <f>IF(CurriculumDetail!O521 &gt; 0, CurriculumDetail!O521, "")</f>
        <v/>
      </c>
      <c r="P40" s="11" t="str">
        <f>IF(CurriculumDetail!P521 &gt; 0, CurriculumDetail!P521, "")</f>
        <v/>
      </c>
      <c r="Q40" s="11" t="str">
        <f>IF(CurriculumDetail!Q521 &gt; 0, CurriculumDetail!Q521, "")</f>
        <v/>
      </c>
      <c r="R40" s="11" t="str">
        <f>IF(CurriculumDetail!R521 &gt; 0, CurriculumDetail!R521, "")</f>
        <v/>
      </c>
      <c r="S40" s="11" t="str">
        <f>IF(CurriculumDetail!S521 &gt; 0, CurriculumDetail!S521, "")</f>
        <v/>
      </c>
      <c r="T40" s="11" t="str">
        <f>IF(CurriculumDetail!T521 &gt; 0, CurriculumDetail!T521, "")</f>
        <v/>
      </c>
      <c r="U40" s="11" t="str">
        <f>IF(CurriculumDetail!U521 &gt; 0, CurriculumDetail!U521, "")</f>
        <v/>
      </c>
      <c r="V40" s="11" t="str">
        <f>IF(CurriculumDetail!V521 &gt; 0, CurriculumDetail!V521, "")</f>
        <v/>
      </c>
      <c r="W40" s="11" t="str">
        <f>IF(CurriculumDetail!W521 &gt; 0, CurriculumDetail!W521, "")</f>
        <v/>
      </c>
      <c r="X40" s="11" t="str">
        <f>IF(CurriculumDetail!X521 &gt; 0, CurriculumDetail!X521, "")</f>
        <v/>
      </c>
      <c r="Y40" s="11" t="str">
        <f>IF(CurriculumDetail!Y521 &gt; 0, CurriculumDetail!Y521, "")</f>
        <v/>
      </c>
      <c r="Z40" s="11" t="str">
        <f>IF(CurriculumDetail!Z521 &gt; 0, CurriculumDetail!Z521, "")</f>
        <v/>
      </c>
      <c r="AA40" s="11" t="str">
        <f>IF(CurriculumDetail!AA521 &gt; 0, CurriculumDetail!AA521, "")</f>
        <v/>
      </c>
      <c r="AB40" s="11" t="str">
        <f>IF(CurriculumDetail!AB521 &gt; 0, CurriculumDetail!AB521, "")</f>
        <v/>
      </c>
      <c r="AC40" s="11" t="str">
        <f>IF(CurriculumDetail!AC521 &gt; 0, CurriculumDetail!AC521, "")</f>
        <v/>
      </c>
      <c r="AD40" s="11" t="str">
        <f>IF(CurriculumDetail!AD521 &gt; 0, CurriculumDetail!AD521, "")</f>
        <v/>
      </c>
      <c r="AE40" s="11" t="str">
        <f>IF(CurriculumDetail!AE521 &gt; 0, CurriculumDetail!AE521, "")</f>
        <v/>
      </c>
      <c r="AF40" s="11" t="str">
        <f>IF(CurriculumDetail!AF521 &gt; 0, CurriculumDetail!AF521, "")</f>
        <v/>
      </c>
      <c r="AG40" s="11" t="str">
        <f>IF(CurriculumDetail!AG521 &gt; 0, CurriculumDetail!AG521, "")</f>
        <v/>
      </c>
      <c r="AH40" s="11" t="str">
        <f>IF(CurriculumDetail!AH521 &gt; 0, CurriculumDetail!AH521, "")</f>
        <v/>
      </c>
      <c r="AI40" s="11" t="str">
        <f>IF(CurriculumDetail!AI521 &gt; 0, CurriculumDetail!AI521, "")</f>
        <v/>
      </c>
      <c r="AJ40" s="11" t="str">
        <f>IF(CurriculumDetail!AJ521 &gt; 0, CurriculumDetail!AJ521, "")</f>
        <v/>
      </c>
    </row>
    <row r="41" spans="1:36" x14ac:dyDescent="0.2">
      <c r="G41" t="str">
        <f>IF(CurriculumDetail!G606 &gt; 0, CurriculumDetail!G606, "")</f>
        <v/>
      </c>
      <c r="H41" s="11" t="str">
        <f>IF(CurriculumDetail!H606 &gt; 0, CurriculumDetail!H606, "")</f>
        <v/>
      </c>
      <c r="I41" s="11" t="str">
        <f>IF(CurriculumDetail!I606 &gt; 0, CurriculumDetail!I606, "")</f>
        <v/>
      </c>
      <c r="J41" s="11" t="str">
        <f>IF(CurriculumDetail!J606 &gt; 0, CurriculumDetail!J606, "")</f>
        <v/>
      </c>
      <c r="K41" s="11" t="str">
        <f>IF(CurriculumDetail!K606 &gt; 0, CurriculumDetail!K606, "")</f>
        <v/>
      </c>
      <c r="L41" s="11" t="str">
        <f>IF(CurriculumDetail!L606 &gt; 0, CurriculumDetail!L606, "")</f>
        <v/>
      </c>
      <c r="M41" s="11" t="str">
        <f>IF(CurriculumDetail!M606 &gt; 0, CurriculumDetail!M606, "")</f>
        <v/>
      </c>
      <c r="N41" s="11" t="str">
        <f>IF(CurriculumDetail!N606 &gt; 0, CurriculumDetail!N606, "")</f>
        <v/>
      </c>
      <c r="O41" s="11" t="str">
        <f>IF(CurriculumDetail!O606 &gt; 0, CurriculumDetail!O606, "")</f>
        <v/>
      </c>
      <c r="P41" s="11" t="str">
        <f>IF(CurriculumDetail!P606 &gt; 0, CurriculumDetail!P606, "")</f>
        <v/>
      </c>
      <c r="Q41" s="11" t="str">
        <f>IF(CurriculumDetail!Q606 &gt; 0, CurriculumDetail!Q606, "")</f>
        <v/>
      </c>
      <c r="R41" s="11" t="str">
        <f>IF(CurriculumDetail!R606 &gt; 0, CurriculumDetail!R606, "")</f>
        <v/>
      </c>
      <c r="S41" s="11" t="str">
        <f>IF(CurriculumDetail!S606 &gt; 0, CurriculumDetail!S606, "")</f>
        <v/>
      </c>
      <c r="T41" s="11" t="str">
        <f>IF(CurriculumDetail!T606 &gt; 0, CurriculumDetail!T606, "")</f>
        <v/>
      </c>
      <c r="U41" s="11" t="str">
        <f>IF(CurriculumDetail!U606 &gt; 0, CurriculumDetail!U606, "")</f>
        <v/>
      </c>
      <c r="V41" s="11" t="str">
        <f>IF(CurriculumDetail!V606 &gt; 0, CurriculumDetail!V606, "")</f>
        <v/>
      </c>
      <c r="W41" s="11" t="str">
        <f>IF(CurriculumDetail!W606 &gt; 0, CurriculumDetail!W606, "")</f>
        <v/>
      </c>
      <c r="X41" s="11" t="str">
        <f>IF(CurriculumDetail!X606 &gt; 0, CurriculumDetail!X606, "")</f>
        <v/>
      </c>
      <c r="Y41" s="11" t="str">
        <f>IF(CurriculumDetail!Y606 &gt; 0, CurriculumDetail!Y606, "")</f>
        <v/>
      </c>
      <c r="Z41" s="11" t="str">
        <f>IF(CurriculumDetail!Z606 &gt; 0, CurriculumDetail!Z606, "")</f>
        <v/>
      </c>
      <c r="AA41" s="11" t="str">
        <f>IF(CurriculumDetail!AA606 &gt; 0, CurriculumDetail!AA606, "")</f>
        <v/>
      </c>
      <c r="AB41" s="11" t="str">
        <f>IF(CurriculumDetail!AB606 &gt; 0, CurriculumDetail!AB606, "")</f>
        <v/>
      </c>
      <c r="AC41" s="11" t="str">
        <f>IF(CurriculumDetail!AC606 &gt; 0, CurriculumDetail!AC606, "")</f>
        <v/>
      </c>
      <c r="AD41" s="11" t="str">
        <f>IF(CurriculumDetail!AD606 &gt; 0, CurriculumDetail!AD606, "")</f>
        <v/>
      </c>
      <c r="AE41" s="11" t="str">
        <f>IF(CurriculumDetail!AE606 &gt; 0, CurriculumDetail!AE606, "")</f>
        <v/>
      </c>
      <c r="AF41" s="11" t="str">
        <f>IF(CurriculumDetail!AF606 &gt; 0, CurriculumDetail!AF606, "")</f>
        <v/>
      </c>
      <c r="AG41" s="11" t="str">
        <f>IF(CurriculumDetail!AG606 &gt; 0, CurriculumDetail!AG606, "")</f>
        <v/>
      </c>
      <c r="AH41" s="11" t="str">
        <f>IF(CurriculumDetail!AH606 &gt; 0, CurriculumDetail!AH606, "")</f>
        <v/>
      </c>
      <c r="AI41" s="11" t="str">
        <f>IF(CurriculumDetail!AI606 &gt; 0, CurriculumDetail!AI606, "")</f>
        <v/>
      </c>
      <c r="AJ41" s="11" t="str">
        <f>IF(CurriculumDetail!AJ606 &gt; 0, CurriculumDetail!AJ606, "")</f>
        <v/>
      </c>
    </row>
    <row r="42" spans="1:36" x14ac:dyDescent="0.2">
      <c r="A42" t="s">
        <v>182</v>
      </c>
      <c r="B42" t="s">
        <v>247</v>
      </c>
      <c r="C42">
        <v>0</v>
      </c>
      <c r="D42">
        <v>1</v>
      </c>
      <c r="E42">
        <f>C42+ D42</f>
        <v>1</v>
      </c>
      <c r="F42">
        <f>SUM(G42:AJ42)</f>
        <v>0</v>
      </c>
      <c r="G42" t="str">
        <f>IF(CurriculumDetail!G614 &gt; 0, CurriculumDetail!G614, "")</f>
        <v/>
      </c>
      <c r="H42" s="11" t="str">
        <f>IF(CurriculumDetail!H614 &gt; 0, CurriculumDetail!H614, "")</f>
        <v/>
      </c>
      <c r="I42" s="11" t="str">
        <f>IF(CurriculumDetail!I614 &gt; 0, CurriculumDetail!I614, "")</f>
        <v/>
      </c>
      <c r="J42" s="11" t="str">
        <f>IF(CurriculumDetail!J614 &gt; 0, CurriculumDetail!J614, "")</f>
        <v/>
      </c>
      <c r="K42" s="11" t="str">
        <f>IF(CurriculumDetail!K614 &gt; 0, CurriculumDetail!K614, "")</f>
        <v/>
      </c>
      <c r="L42" s="11" t="str">
        <f>IF(CurriculumDetail!L614 &gt; 0, CurriculumDetail!L614, "")</f>
        <v/>
      </c>
      <c r="M42" s="11" t="str">
        <f>IF(CurriculumDetail!M614 &gt; 0, CurriculumDetail!M614, "")</f>
        <v/>
      </c>
      <c r="N42" s="11" t="str">
        <f>IF(CurriculumDetail!N614 &gt; 0, CurriculumDetail!N614, "")</f>
        <v/>
      </c>
      <c r="O42" s="11" t="str">
        <f>IF(CurriculumDetail!O614 &gt; 0, CurriculumDetail!O614, "")</f>
        <v/>
      </c>
      <c r="P42" s="11" t="str">
        <f>IF(CurriculumDetail!P614 &gt; 0, CurriculumDetail!P614, "")</f>
        <v/>
      </c>
      <c r="Q42" s="11" t="str">
        <f>IF(CurriculumDetail!Q614 &gt; 0, CurriculumDetail!Q614, "")</f>
        <v/>
      </c>
      <c r="R42" s="11" t="str">
        <f>IF(CurriculumDetail!R614 &gt; 0, CurriculumDetail!R614, "")</f>
        <v/>
      </c>
      <c r="S42" s="11" t="str">
        <f>IF(CurriculumDetail!S614 &gt; 0, CurriculumDetail!S614, "")</f>
        <v/>
      </c>
      <c r="T42" s="11" t="str">
        <f>IF(CurriculumDetail!T614 &gt; 0, CurriculumDetail!T614, "")</f>
        <v/>
      </c>
      <c r="U42" s="11" t="str">
        <f>IF(CurriculumDetail!U614 &gt; 0, CurriculumDetail!U614, "")</f>
        <v/>
      </c>
      <c r="V42" s="11" t="str">
        <f>IF(CurriculumDetail!V614 &gt; 0, CurriculumDetail!V614, "")</f>
        <v/>
      </c>
      <c r="W42" s="11" t="str">
        <f>IF(CurriculumDetail!W614 &gt; 0, CurriculumDetail!W614, "")</f>
        <v/>
      </c>
      <c r="X42" s="11" t="str">
        <f>IF(CurriculumDetail!X614 &gt; 0, CurriculumDetail!X614, "")</f>
        <v/>
      </c>
      <c r="Y42" s="11" t="str">
        <f>IF(CurriculumDetail!Y614 &gt; 0, CurriculumDetail!Y614, "")</f>
        <v/>
      </c>
      <c r="Z42" s="11" t="str">
        <f>IF(CurriculumDetail!Z614 &gt; 0, CurriculumDetail!Z614, "")</f>
        <v/>
      </c>
      <c r="AA42" s="11" t="str">
        <f>IF(CurriculumDetail!AA614 &gt; 0, CurriculumDetail!AA614, "")</f>
        <v/>
      </c>
      <c r="AB42" s="11" t="str">
        <f>IF(CurriculumDetail!AB614 &gt; 0, CurriculumDetail!AB614, "")</f>
        <v/>
      </c>
      <c r="AC42" s="11" t="str">
        <f>IF(CurriculumDetail!AC614 &gt; 0, CurriculumDetail!AC614, "")</f>
        <v/>
      </c>
      <c r="AD42" s="11" t="str">
        <f>IF(CurriculumDetail!AD614 &gt; 0, CurriculumDetail!AD614, "")</f>
        <v/>
      </c>
      <c r="AE42" s="11" t="str">
        <f>IF(CurriculumDetail!AE614 &gt; 0, CurriculumDetail!AE614, "")</f>
        <v/>
      </c>
      <c r="AF42" s="11" t="str">
        <f>IF(CurriculumDetail!AF614 &gt; 0, CurriculumDetail!AF614, "")</f>
        <v/>
      </c>
      <c r="AG42" s="11" t="str">
        <f>IF(CurriculumDetail!AG614 &gt; 0, CurriculumDetail!AG614, "")</f>
        <v/>
      </c>
      <c r="AH42" s="11" t="str">
        <f>IF(CurriculumDetail!AH614 &gt; 0, CurriculumDetail!AH614, "")</f>
        <v/>
      </c>
      <c r="AI42" s="11" t="str">
        <f>IF(CurriculumDetail!AI614 &gt; 0, CurriculumDetail!AI614, "")</f>
        <v/>
      </c>
      <c r="AJ42" s="11" t="str">
        <f>IF(CurriculumDetail!AJ614 &gt; 0, CurriculumDetail!AJ614, "")</f>
        <v/>
      </c>
    </row>
    <row r="43" spans="1:36" x14ac:dyDescent="0.2">
      <c r="A43" t="s">
        <v>182</v>
      </c>
      <c r="B43" t="s">
        <v>44</v>
      </c>
      <c r="C43">
        <v>0</v>
      </c>
      <c r="D43">
        <v>4</v>
      </c>
      <c r="E43">
        <f>C43+ D43</f>
        <v>4</v>
      </c>
      <c r="F43">
        <f>SUM(G43:AJ43)</f>
        <v>0</v>
      </c>
      <c r="G43" t="str">
        <f>IF(CurriculumDetail!G619 &gt; 0, CurriculumDetail!G619, "")</f>
        <v/>
      </c>
      <c r="H43" s="11" t="str">
        <f>IF(CurriculumDetail!H619 &gt; 0, CurriculumDetail!H619, "")</f>
        <v/>
      </c>
      <c r="I43" s="11" t="str">
        <f>IF(CurriculumDetail!I619 &gt; 0, CurriculumDetail!I619, "")</f>
        <v/>
      </c>
      <c r="J43" s="11" t="str">
        <f>IF(CurriculumDetail!J619 &gt; 0, CurriculumDetail!J619, "")</f>
        <v/>
      </c>
      <c r="K43" s="11" t="str">
        <f>IF(CurriculumDetail!K619 &gt; 0, CurriculumDetail!K619, "")</f>
        <v/>
      </c>
      <c r="L43" s="11" t="str">
        <f>IF(CurriculumDetail!L619 &gt; 0, CurriculumDetail!L619, "")</f>
        <v/>
      </c>
      <c r="M43" s="11" t="str">
        <f>IF(CurriculumDetail!M619 &gt; 0, CurriculumDetail!M619, "")</f>
        <v/>
      </c>
      <c r="N43" s="11" t="str">
        <f>IF(CurriculumDetail!N619 &gt; 0, CurriculumDetail!N619, "")</f>
        <v/>
      </c>
      <c r="O43" s="11" t="str">
        <f>IF(CurriculumDetail!O619 &gt; 0, CurriculumDetail!O619, "")</f>
        <v/>
      </c>
      <c r="P43" s="11" t="str">
        <f>IF(CurriculumDetail!P619 &gt; 0, CurriculumDetail!P619, "")</f>
        <v/>
      </c>
      <c r="Q43" s="11" t="str">
        <f>IF(CurriculumDetail!Q619 &gt; 0, CurriculumDetail!Q619, "")</f>
        <v/>
      </c>
      <c r="R43" s="11" t="str">
        <f>IF(CurriculumDetail!R619 &gt; 0, CurriculumDetail!R619, "")</f>
        <v/>
      </c>
      <c r="S43" s="11" t="str">
        <f>IF(CurriculumDetail!S619 &gt; 0, CurriculumDetail!S619, "")</f>
        <v/>
      </c>
      <c r="T43" s="11" t="str">
        <f>IF(CurriculumDetail!T619 &gt; 0, CurriculumDetail!T619, "")</f>
        <v/>
      </c>
      <c r="U43" s="11" t="str">
        <f>IF(CurriculumDetail!U619 &gt; 0, CurriculumDetail!U619, "")</f>
        <v/>
      </c>
      <c r="V43" s="11" t="str">
        <f>IF(CurriculumDetail!V619 &gt; 0, CurriculumDetail!V619, "")</f>
        <v/>
      </c>
      <c r="W43" s="11" t="str">
        <f>IF(CurriculumDetail!W619 &gt; 0, CurriculumDetail!W619, "")</f>
        <v/>
      </c>
      <c r="X43" s="11" t="str">
        <f>IF(CurriculumDetail!X619 &gt; 0, CurriculumDetail!X619, "")</f>
        <v/>
      </c>
      <c r="Y43" s="11" t="str">
        <f>IF(CurriculumDetail!Y619 &gt; 0, CurriculumDetail!Y619, "")</f>
        <v/>
      </c>
      <c r="Z43" s="11" t="str">
        <f>IF(CurriculumDetail!Z619 &gt; 0, CurriculumDetail!Z619, "")</f>
        <v/>
      </c>
      <c r="AA43" s="11" t="str">
        <f>IF(CurriculumDetail!AA619 &gt; 0, CurriculumDetail!AA619, "")</f>
        <v/>
      </c>
      <c r="AB43" s="11" t="str">
        <f>IF(CurriculumDetail!AB619 &gt; 0, CurriculumDetail!AB619, "")</f>
        <v/>
      </c>
      <c r="AC43" s="11" t="str">
        <f>IF(CurriculumDetail!AC619 &gt; 0, CurriculumDetail!AC619, "")</f>
        <v/>
      </c>
      <c r="AD43" s="11" t="str">
        <f>IF(CurriculumDetail!AD619 &gt; 0, CurriculumDetail!AD619, "")</f>
        <v/>
      </c>
      <c r="AE43" s="11" t="str">
        <f>IF(CurriculumDetail!AE619 &gt; 0, CurriculumDetail!AE619, "")</f>
        <v/>
      </c>
      <c r="AF43" s="11" t="str">
        <f>IF(CurriculumDetail!AF619 &gt; 0, CurriculumDetail!AF619, "")</f>
        <v/>
      </c>
      <c r="AG43" s="11" t="str">
        <f>IF(CurriculumDetail!AG619 &gt; 0, CurriculumDetail!AG619, "")</f>
        <v/>
      </c>
      <c r="AH43" s="11" t="str">
        <f>IF(CurriculumDetail!AH619 &gt; 0, CurriculumDetail!AH619, "")</f>
        <v/>
      </c>
      <c r="AI43" s="11" t="str">
        <f>IF(CurriculumDetail!AI619 &gt; 0, CurriculumDetail!AI619, "")</f>
        <v/>
      </c>
      <c r="AJ43" s="11" t="str">
        <f>IF(CurriculumDetail!AJ619 &gt; 0, CurriculumDetail!AJ619, "")</f>
        <v/>
      </c>
    </row>
    <row r="44" spans="1:36" x14ac:dyDescent="0.2">
      <c r="A44" t="s">
        <v>182</v>
      </c>
      <c r="B44" t="s">
        <v>420</v>
      </c>
      <c r="C44">
        <v>0</v>
      </c>
      <c r="D44">
        <v>3</v>
      </c>
      <c r="E44">
        <f>C44+ D44</f>
        <v>3</v>
      </c>
      <c r="F44">
        <f>SUM(G44:AJ44)</f>
        <v>0</v>
      </c>
      <c r="G44" t="str">
        <f>IF(CurriculumDetail!G629 &gt; 0, CurriculumDetail!G629, "")</f>
        <v/>
      </c>
      <c r="H44" s="11" t="str">
        <f>IF(CurriculumDetail!H629 &gt; 0, CurriculumDetail!H629, "")</f>
        <v/>
      </c>
      <c r="I44" s="11" t="str">
        <f>IF(CurriculumDetail!I629 &gt; 0, CurriculumDetail!I629, "")</f>
        <v/>
      </c>
      <c r="J44" s="11" t="str">
        <f>IF(CurriculumDetail!J629 &gt; 0, CurriculumDetail!J629, "")</f>
        <v/>
      </c>
      <c r="K44" s="11" t="str">
        <f>IF(CurriculumDetail!K629 &gt; 0, CurriculumDetail!K629, "")</f>
        <v/>
      </c>
      <c r="L44" s="11" t="str">
        <f>IF(CurriculumDetail!L629 &gt; 0, CurriculumDetail!L629, "")</f>
        <v/>
      </c>
      <c r="M44" s="11" t="str">
        <f>IF(CurriculumDetail!M629 &gt; 0, CurriculumDetail!M629, "")</f>
        <v/>
      </c>
      <c r="N44" s="11" t="str">
        <f>IF(CurriculumDetail!N629 &gt; 0, CurriculumDetail!N629, "")</f>
        <v/>
      </c>
      <c r="O44" s="11" t="str">
        <f>IF(CurriculumDetail!O629 &gt; 0, CurriculumDetail!O629, "")</f>
        <v/>
      </c>
      <c r="P44" s="11" t="str">
        <f>IF(CurriculumDetail!P629 &gt; 0, CurriculumDetail!P629, "")</f>
        <v/>
      </c>
      <c r="Q44" s="11" t="str">
        <f>IF(CurriculumDetail!Q629 &gt; 0, CurriculumDetail!Q629, "")</f>
        <v/>
      </c>
      <c r="R44" s="11" t="str">
        <f>IF(CurriculumDetail!R629 &gt; 0, CurriculumDetail!R629, "")</f>
        <v/>
      </c>
      <c r="S44" s="11" t="str">
        <f>IF(CurriculumDetail!S629 &gt; 0, CurriculumDetail!S629, "")</f>
        <v/>
      </c>
      <c r="T44" s="11" t="str">
        <f>IF(CurriculumDetail!T629 &gt; 0, CurriculumDetail!T629, "")</f>
        <v/>
      </c>
      <c r="U44" s="11" t="str">
        <f>IF(CurriculumDetail!U629 &gt; 0, CurriculumDetail!U629, "")</f>
        <v/>
      </c>
      <c r="V44" s="11" t="str">
        <f>IF(CurriculumDetail!V629 &gt; 0, CurriculumDetail!V629, "")</f>
        <v/>
      </c>
      <c r="W44" s="11" t="str">
        <f>IF(CurriculumDetail!W629 &gt; 0, CurriculumDetail!W629, "")</f>
        <v/>
      </c>
      <c r="X44" s="11" t="str">
        <f>IF(CurriculumDetail!X629 &gt; 0, CurriculumDetail!X629, "")</f>
        <v/>
      </c>
      <c r="Y44" s="11" t="str">
        <f>IF(CurriculumDetail!Y629 &gt; 0, CurriculumDetail!Y629, "")</f>
        <v/>
      </c>
      <c r="Z44" s="11" t="str">
        <f>IF(CurriculumDetail!Z629 &gt; 0, CurriculumDetail!Z629, "")</f>
        <v/>
      </c>
      <c r="AA44" s="11" t="str">
        <f>IF(CurriculumDetail!AA629 &gt; 0, CurriculumDetail!AA629, "")</f>
        <v/>
      </c>
      <c r="AB44" s="11" t="str">
        <f>IF(CurriculumDetail!AB629 &gt; 0, CurriculumDetail!AB629, "")</f>
        <v/>
      </c>
      <c r="AC44" s="11" t="str">
        <f>IF(CurriculumDetail!AC629 &gt; 0, CurriculumDetail!AC629, "")</f>
        <v/>
      </c>
      <c r="AD44" s="11" t="str">
        <f>IF(CurriculumDetail!AD629 &gt; 0, CurriculumDetail!AD629, "")</f>
        <v/>
      </c>
      <c r="AE44" s="11" t="str">
        <f>IF(CurriculumDetail!AE629 &gt; 0, CurriculumDetail!AE629, "")</f>
        <v/>
      </c>
      <c r="AF44" s="11" t="str">
        <f>IF(CurriculumDetail!AF629 &gt; 0, CurriculumDetail!AF629, "")</f>
        <v/>
      </c>
      <c r="AG44" s="11" t="str">
        <f>IF(CurriculumDetail!AG629 &gt; 0, CurriculumDetail!AG629, "")</f>
        <v/>
      </c>
      <c r="AH44" s="11" t="str">
        <f>IF(CurriculumDetail!AH629 &gt; 0, CurriculumDetail!AH629, "")</f>
        <v/>
      </c>
      <c r="AI44" s="11" t="str">
        <f>IF(CurriculumDetail!AI629 &gt; 0, CurriculumDetail!AI629, "")</f>
        <v/>
      </c>
      <c r="AJ44" s="11" t="str">
        <f>IF(CurriculumDetail!AJ629 &gt; 0, CurriculumDetail!AJ629, "")</f>
        <v/>
      </c>
    </row>
    <row r="45" spans="1:36" x14ac:dyDescent="0.2">
      <c r="A45" t="s">
        <v>182</v>
      </c>
      <c r="B45" t="s">
        <v>1</v>
      </c>
      <c r="C45">
        <v>0</v>
      </c>
      <c r="D45">
        <v>2</v>
      </c>
      <c r="E45">
        <f>C45+ D45</f>
        <v>2</v>
      </c>
      <c r="F45">
        <f>SUM(G45:AJ45)</f>
        <v>0</v>
      </c>
      <c r="G45" t="str">
        <f>IF(CurriculumDetail!G635 &gt; 0, CurriculumDetail!G635, "")</f>
        <v/>
      </c>
      <c r="H45" s="11" t="str">
        <f>IF(CurriculumDetail!H635 &gt; 0, CurriculumDetail!H635, "")</f>
        <v/>
      </c>
      <c r="I45" s="11" t="str">
        <f>IF(CurriculumDetail!I635 &gt; 0, CurriculumDetail!I635, "")</f>
        <v/>
      </c>
      <c r="J45" s="11" t="str">
        <f>IF(CurriculumDetail!J635 &gt; 0, CurriculumDetail!J635, "")</f>
        <v/>
      </c>
      <c r="K45" s="11" t="str">
        <f>IF(CurriculumDetail!K635 &gt; 0, CurriculumDetail!K635, "")</f>
        <v/>
      </c>
      <c r="L45" s="11" t="str">
        <f>IF(CurriculumDetail!L635 &gt; 0, CurriculumDetail!L635, "")</f>
        <v/>
      </c>
      <c r="M45" s="11" t="str">
        <f>IF(CurriculumDetail!M635 &gt; 0, CurriculumDetail!M635, "")</f>
        <v/>
      </c>
      <c r="N45" s="11" t="str">
        <f>IF(CurriculumDetail!N635 &gt; 0, CurriculumDetail!N635, "")</f>
        <v/>
      </c>
      <c r="O45" s="11" t="str">
        <f>IF(CurriculumDetail!O635 &gt; 0, CurriculumDetail!O635, "")</f>
        <v/>
      </c>
      <c r="P45" s="11" t="str">
        <f>IF(CurriculumDetail!P635 &gt; 0, CurriculumDetail!P635, "")</f>
        <v/>
      </c>
      <c r="Q45" s="11" t="str">
        <f>IF(CurriculumDetail!Q635 &gt; 0, CurriculumDetail!Q635, "")</f>
        <v/>
      </c>
      <c r="R45" s="11" t="str">
        <f>IF(CurriculumDetail!R635 &gt; 0, CurriculumDetail!R635, "")</f>
        <v/>
      </c>
      <c r="S45" s="11" t="str">
        <f>IF(CurriculumDetail!S635 &gt; 0, CurriculumDetail!S635, "")</f>
        <v/>
      </c>
      <c r="T45" s="11" t="str">
        <f>IF(CurriculumDetail!T635 &gt; 0, CurriculumDetail!T635, "")</f>
        <v/>
      </c>
      <c r="U45" s="11" t="str">
        <f>IF(CurriculumDetail!U635 &gt; 0, CurriculumDetail!U635, "")</f>
        <v/>
      </c>
      <c r="V45" s="11" t="str">
        <f>IF(CurriculumDetail!V635 &gt; 0, CurriculumDetail!V635, "")</f>
        <v/>
      </c>
      <c r="W45" s="11" t="str">
        <f>IF(CurriculumDetail!W635 &gt; 0, CurriculumDetail!W635, "")</f>
        <v/>
      </c>
      <c r="X45" s="11" t="str">
        <f>IF(CurriculumDetail!X635 &gt; 0, CurriculumDetail!X635, "")</f>
        <v/>
      </c>
      <c r="Y45" s="11" t="str">
        <f>IF(CurriculumDetail!Y635 &gt; 0, CurriculumDetail!Y635, "")</f>
        <v/>
      </c>
      <c r="Z45" s="11" t="str">
        <f>IF(CurriculumDetail!Z635 &gt; 0, CurriculumDetail!Z635, "")</f>
        <v/>
      </c>
      <c r="AA45" s="11" t="str">
        <f>IF(CurriculumDetail!AA635 &gt; 0, CurriculumDetail!AA635, "")</f>
        <v/>
      </c>
      <c r="AB45" s="11" t="str">
        <f>IF(CurriculumDetail!AB635 &gt; 0, CurriculumDetail!AB635, "")</f>
        <v/>
      </c>
      <c r="AC45" s="11" t="str">
        <f>IF(CurriculumDetail!AC635 &gt; 0, CurriculumDetail!AC635, "")</f>
        <v/>
      </c>
      <c r="AD45" s="11" t="str">
        <f>IF(CurriculumDetail!AD635 &gt; 0, CurriculumDetail!AD635, "")</f>
        <v/>
      </c>
      <c r="AE45" s="11" t="str">
        <f>IF(CurriculumDetail!AE635 &gt; 0, CurriculumDetail!AE635, "")</f>
        <v/>
      </c>
      <c r="AF45" s="11" t="str">
        <f>IF(CurriculumDetail!AF635 &gt; 0, CurriculumDetail!AF635, "")</f>
        <v/>
      </c>
      <c r="AG45" s="11" t="str">
        <f>IF(CurriculumDetail!AG635 &gt; 0, CurriculumDetail!AG635, "")</f>
        <v/>
      </c>
      <c r="AH45" s="11" t="str">
        <f>IF(CurriculumDetail!AH635 &gt; 0, CurriculumDetail!AH635, "")</f>
        <v/>
      </c>
      <c r="AI45" s="11" t="str">
        <f>IF(CurriculumDetail!AI635 &gt; 0, CurriculumDetail!AI635, "")</f>
        <v/>
      </c>
      <c r="AJ45" s="11" t="str">
        <f>IF(CurriculumDetail!AJ635 &gt; 0, CurriculumDetail!AJ635, "")</f>
        <v/>
      </c>
    </row>
    <row r="46" spans="1:36" x14ac:dyDescent="0.2">
      <c r="G46" t="str">
        <f>IF(CurriculumDetail!G706 &gt; 0, CurriculumDetail!G706, "")</f>
        <v/>
      </c>
      <c r="H46" s="11" t="str">
        <f>IF(CurriculumDetail!H706 &gt; 0, CurriculumDetail!H706, "")</f>
        <v/>
      </c>
      <c r="I46" s="11" t="str">
        <f>IF(CurriculumDetail!I706 &gt; 0, CurriculumDetail!I706, "")</f>
        <v/>
      </c>
      <c r="J46" s="11" t="str">
        <f>IF(CurriculumDetail!J706 &gt; 0, CurriculumDetail!J706, "")</f>
        <v/>
      </c>
      <c r="K46" s="11" t="str">
        <f>IF(CurriculumDetail!K706 &gt; 0, CurriculumDetail!K706, "")</f>
        <v/>
      </c>
      <c r="L46" s="11" t="str">
        <f>IF(CurriculumDetail!L706 &gt; 0, CurriculumDetail!L706, "")</f>
        <v/>
      </c>
      <c r="M46" s="11" t="str">
        <f>IF(CurriculumDetail!M706 &gt; 0, CurriculumDetail!M706, "")</f>
        <v/>
      </c>
      <c r="N46" s="11" t="str">
        <f>IF(CurriculumDetail!N706 &gt; 0, CurriculumDetail!N706, "")</f>
        <v/>
      </c>
      <c r="O46" s="11" t="str">
        <f>IF(CurriculumDetail!O706 &gt; 0, CurriculumDetail!O706, "")</f>
        <v/>
      </c>
      <c r="P46" s="11" t="str">
        <f>IF(CurriculumDetail!P706 &gt; 0, CurriculumDetail!P706, "")</f>
        <v/>
      </c>
      <c r="Q46" s="11" t="str">
        <f>IF(CurriculumDetail!Q706 &gt; 0, CurriculumDetail!Q706, "")</f>
        <v/>
      </c>
      <c r="R46" s="11" t="str">
        <f>IF(CurriculumDetail!R706 &gt; 0, CurriculumDetail!R706, "")</f>
        <v/>
      </c>
      <c r="S46" s="11" t="str">
        <f>IF(CurriculumDetail!S706 &gt; 0, CurriculumDetail!S706, "")</f>
        <v/>
      </c>
      <c r="T46" s="11" t="str">
        <f>IF(CurriculumDetail!T706 &gt; 0, CurriculumDetail!T706, "")</f>
        <v/>
      </c>
      <c r="U46" s="11" t="str">
        <f>IF(CurriculumDetail!U706 &gt; 0, CurriculumDetail!U706, "")</f>
        <v/>
      </c>
      <c r="V46" s="11" t="str">
        <f>IF(CurriculumDetail!V706 &gt; 0, CurriculumDetail!V706, "")</f>
        <v/>
      </c>
      <c r="W46" s="11" t="str">
        <f>IF(CurriculumDetail!W706 &gt; 0, CurriculumDetail!W706, "")</f>
        <v/>
      </c>
      <c r="X46" s="11" t="str">
        <f>IF(CurriculumDetail!X706 &gt; 0, CurriculumDetail!X706, "")</f>
        <v/>
      </c>
      <c r="Y46" s="11" t="str">
        <f>IF(CurriculumDetail!Y706 &gt; 0, CurriculumDetail!Y706, "")</f>
        <v/>
      </c>
      <c r="Z46" s="11" t="str">
        <f>IF(CurriculumDetail!Z706 &gt; 0, CurriculumDetail!Z706, "")</f>
        <v/>
      </c>
      <c r="AA46" s="11" t="str">
        <f>IF(CurriculumDetail!AA706 &gt; 0, CurriculumDetail!AA706, "")</f>
        <v/>
      </c>
      <c r="AB46" s="11" t="str">
        <f>IF(CurriculumDetail!AB706 &gt; 0, CurriculumDetail!AB706, "")</f>
        <v/>
      </c>
      <c r="AC46" s="11" t="str">
        <f>IF(CurriculumDetail!AC706 &gt; 0, CurriculumDetail!AC706, "")</f>
        <v/>
      </c>
      <c r="AD46" s="11" t="str">
        <f>IF(CurriculumDetail!AD706 &gt; 0, CurriculumDetail!AD706, "")</f>
        <v/>
      </c>
      <c r="AE46" s="11" t="str">
        <f>IF(CurriculumDetail!AE706 &gt; 0, CurriculumDetail!AE706, "")</f>
        <v/>
      </c>
      <c r="AF46" s="11" t="str">
        <f>IF(CurriculumDetail!AF706 &gt; 0, CurriculumDetail!AF706, "")</f>
        <v/>
      </c>
      <c r="AG46" s="11" t="str">
        <f>IF(CurriculumDetail!AG706 &gt; 0, CurriculumDetail!AG706, "")</f>
        <v/>
      </c>
      <c r="AH46" s="11" t="str">
        <f>IF(CurriculumDetail!AH706 &gt; 0, CurriculumDetail!AH706, "")</f>
        <v/>
      </c>
      <c r="AI46" s="11" t="str">
        <f>IF(CurriculumDetail!AI706 &gt; 0, CurriculumDetail!AI706, "")</f>
        <v/>
      </c>
      <c r="AJ46" s="11" t="str">
        <f>IF(CurriculumDetail!AJ706 &gt; 0, CurriculumDetail!AJ706, "")</f>
        <v/>
      </c>
    </row>
    <row r="47" spans="1:36" x14ac:dyDescent="0.2">
      <c r="A47" t="s">
        <v>168</v>
      </c>
      <c r="B47" t="s">
        <v>271</v>
      </c>
      <c r="C47">
        <v>1.5</v>
      </c>
      <c r="D47">
        <v>0</v>
      </c>
      <c r="E47">
        <f>C47+ D47</f>
        <v>1.5</v>
      </c>
      <c r="F47">
        <f>SUM(G47:AJ47)</f>
        <v>0</v>
      </c>
      <c r="G47" t="str">
        <f>IF(CurriculumDetail!G718 &gt; 0, CurriculumDetail!G718, "")</f>
        <v/>
      </c>
      <c r="H47" s="11" t="str">
        <f>IF(CurriculumDetail!H718 &gt; 0, CurriculumDetail!H718, "")</f>
        <v/>
      </c>
      <c r="I47" s="11" t="str">
        <f>IF(CurriculumDetail!I718 &gt; 0, CurriculumDetail!I718, "")</f>
        <v/>
      </c>
      <c r="J47" s="11" t="str">
        <f>IF(CurriculumDetail!J718 &gt; 0, CurriculumDetail!J718, "")</f>
        <v/>
      </c>
      <c r="K47" s="11" t="str">
        <f>IF(CurriculumDetail!K718 &gt; 0, CurriculumDetail!K718, "")</f>
        <v/>
      </c>
      <c r="L47" s="11" t="str">
        <f>IF(CurriculumDetail!L718 &gt; 0, CurriculumDetail!L718, "")</f>
        <v/>
      </c>
      <c r="M47" s="11" t="str">
        <f>IF(CurriculumDetail!M718 &gt; 0, CurriculumDetail!M718, "")</f>
        <v/>
      </c>
      <c r="N47" s="11" t="str">
        <f>IF(CurriculumDetail!N718 &gt; 0, CurriculumDetail!N718, "")</f>
        <v/>
      </c>
      <c r="O47" s="11" t="str">
        <f>IF(CurriculumDetail!O718 &gt; 0, CurriculumDetail!O718, "")</f>
        <v/>
      </c>
      <c r="P47" s="11" t="str">
        <f>IF(CurriculumDetail!P718 &gt; 0, CurriculumDetail!P718, "")</f>
        <v/>
      </c>
      <c r="Q47" s="11" t="str">
        <f>IF(CurriculumDetail!Q718 &gt; 0, CurriculumDetail!Q718, "")</f>
        <v/>
      </c>
      <c r="R47" s="11" t="str">
        <f>IF(CurriculumDetail!R718 &gt; 0, CurriculumDetail!R718, "")</f>
        <v/>
      </c>
      <c r="S47" s="11" t="str">
        <f>IF(CurriculumDetail!S718 &gt; 0, CurriculumDetail!S718, "")</f>
        <v/>
      </c>
      <c r="T47" s="11" t="str">
        <f>IF(CurriculumDetail!T718 &gt; 0, CurriculumDetail!T718, "")</f>
        <v/>
      </c>
      <c r="U47" s="11" t="str">
        <f>IF(CurriculumDetail!U718 &gt; 0, CurriculumDetail!U718, "")</f>
        <v/>
      </c>
      <c r="V47" s="11" t="str">
        <f>IF(CurriculumDetail!V718 &gt; 0, CurriculumDetail!V718, "")</f>
        <v/>
      </c>
      <c r="W47" s="11" t="str">
        <f>IF(CurriculumDetail!W718 &gt; 0, CurriculumDetail!W718, "")</f>
        <v/>
      </c>
      <c r="X47" s="11" t="str">
        <f>IF(CurriculumDetail!X718 &gt; 0, CurriculumDetail!X718, "")</f>
        <v/>
      </c>
      <c r="Y47" s="11" t="str">
        <f>IF(CurriculumDetail!Y718 &gt; 0, CurriculumDetail!Y718, "")</f>
        <v/>
      </c>
      <c r="Z47" s="11" t="str">
        <f>IF(CurriculumDetail!Z718 &gt; 0, CurriculumDetail!Z718, "")</f>
        <v/>
      </c>
      <c r="AA47" s="11" t="str">
        <f>IF(CurriculumDetail!AA718 &gt; 0, CurriculumDetail!AA718, "")</f>
        <v/>
      </c>
      <c r="AB47" s="11" t="str">
        <f>IF(CurriculumDetail!AB718 &gt; 0, CurriculumDetail!AB718, "")</f>
        <v/>
      </c>
      <c r="AC47" s="11" t="str">
        <f>IF(CurriculumDetail!AC718 &gt; 0, CurriculumDetail!AC718, "")</f>
        <v/>
      </c>
      <c r="AD47" s="11" t="str">
        <f>IF(CurriculumDetail!AD718 &gt; 0, CurriculumDetail!AD718, "")</f>
        <v/>
      </c>
      <c r="AE47" s="11" t="str">
        <f>IF(CurriculumDetail!AE718 &gt; 0, CurriculumDetail!AE718, "")</f>
        <v/>
      </c>
      <c r="AF47" s="11" t="str">
        <f>IF(CurriculumDetail!AF718 &gt; 0, CurriculumDetail!AF718, "")</f>
        <v/>
      </c>
      <c r="AG47" s="11" t="str">
        <f>IF(CurriculumDetail!AG718 &gt; 0, CurriculumDetail!AG718, "")</f>
        <v/>
      </c>
      <c r="AH47" s="11" t="str">
        <f>IF(CurriculumDetail!AH718 &gt; 0, CurriculumDetail!AH718, "")</f>
        <v/>
      </c>
      <c r="AI47" s="11" t="str">
        <f>IF(CurriculumDetail!AI718 &gt; 0, CurriculumDetail!AI718, "")</f>
        <v/>
      </c>
      <c r="AJ47" s="11" t="str">
        <f>IF(CurriculumDetail!AJ718 &gt; 0, CurriculumDetail!AJ718, "")</f>
        <v/>
      </c>
    </row>
    <row r="48" spans="1:36" x14ac:dyDescent="0.2">
      <c r="A48" t="s">
        <v>168</v>
      </c>
      <c r="B48" t="s">
        <v>2</v>
      </c>
      <c r="C48">
        <v>1.5</v>
      </c>
      <c r="D48">
        <v>0</v>
      </c>
      <c r="E48">
        <f>C48+ D48</f>
        <v>1.5</v>
      </c>
      <c r="F48">
        <f>SUM(G48:AJ48)</f>
        <v>0</v>
      </c>
      <c r="G48" t="str">
        <f>IF(CurriculumDetail!G724 &gt; 0, CurriculumDetail!G724, "")</f>
        <v/>
      </c>
      <c r="H48" s="11" t="str">
        <f>IF(CurriculumDetail!H724 &gt; 0, CurriculumDetail!H724, "")</f>
        <v/>
      </c>
      <c r="I48" s="11" t="str">
        <f>IF(CurriculumDetail!I724 &gt; 0, CurriculumDetail!I724, "")</f>
        <v/>
      </c>
      <c r="J48" s="11" t="str">
        <f>IF(CurriculumDetail!J724 &gt; 0, CurriculumDetail!J724, "")</f>
        <v/>
      </c>
      <c r="K48" s="11" t="str">
        <f>IF(CurriculumDetail!K724 &gt; 0, CurriculumDetail!K724, "")</f>
        <v/>
      </c>
      <c r="L48" s="11" t="str">
        <f>IF(CurriculumDetail!L724 &gt; 0, CurriculumDetail!L724, "")</f>
        <v/>
      </c>
      <c r="M48" s="11" t="str">
        <f>IF(CurriculumDetail!M724 &gt; 0, CurriculumDetail!M724, "")</f>
        <v/>
      </c>
      <c r="N48" s="11" t="str">
        <f>IF(CurriculumDetail!N724 &gt; 0, CurriculumDetail!N724, "")</f>
        <v/>
      </c>
      <c r="O48" s="11" t="str">
        <f>IF(CurriculumDetail!O724 &gt; 0, CurriculumDetail!O724, "")</f>
        <v/>
      </c>
      <c r="P48" s="11" t="str">
        <f>IF(CurriculumDetail!P724 &gt; 0, CurriculumDetail!P724, "")</f>
        <v/>
      </c>
      <c r="Q48" s="11" t="str">
        <f>IF(CurriculumDetail!Q724 &gt; 0, CurriculumDetail!Q724, "")</f>
        <v/>
      </c>
      <c r="R48" s="11" t="str">
        <f>IF(CurriculumDetail!R724 &gt; 0, CurriculumDetail!R724, "")</f>
        <v/>
      </c>
      <c r="S48" s="11" t="str">
        <f>IF(CurriculumDetail!S724 &gt; 0, CurriculumDetail!S724, "")</f>
        <v/>
      </c>
      <c r="T48" s="11" t="str">
        <f>IF(CurriculumDetail!T724 &gt; 0, CurriculumDetail!T724, "")</f>
        <v/>
      </c>
      <c r="U48" s="11" t="str">
        <f>IF(CurriculumDetail!U724 &gt; 0, CurriculumDetail!U724, "")</f>
        <v/>
      </c>
      <c r="V48" s="11" t="str">
        <f>IF(CurriculumDetail!V724 &gt; 0, CurriculumDetail!V724, "")</f>
        <v/>
      </c>
      <c r="W48" s="11" t="str">
        <f>IF(CurriculumDetail!W724 &gt; 0, CurriculumDetail!W724, "")</f>
        <v/>
      </c>
      <c r="X48" s="11" t="str">
        <f>IF(CurriculumDetail!X724 &gt; 0, CurriculumDetail!X724, "")</f>
        <v/>
      </c>
      <c r="Y48" s="11" t="str">
        <f>IF(CurriculumDetail!Y724 &gt; 0, CurriculumDetail!Y724, "")</f>
        <v/>
      </c>
      <c r="Z48" s="11" t="str">
        <f>IF(CurriculumDetail!Z724 &gt; 0, CurriculumDetail!Z724, "")</f>
        <v/>
      </c>
      <c r="AA48" s="11" t="str">
        <f>IF(CurriculumDetail!AA724 &gt; 0, CurriculumDetail!AA724, "")</f>
        <v/>
      </c>
      <c r="AB48" s="11" t="str">
        <f>IF(CurriculumDetail!AB724 &gt; 0, CurriculumDetail!AB724, "")</f>
        <v/>
      </c>
      <c r="AC48" s="11" t="str">
        <f>IF(CurriculumDetail!AC724 &gt; 0, CurriculumDetail!AC724, "")</f>
        <v/>
      </c>
      <c r="AD48" s="11" t="str">
        <f>IF(CurriculumDetail!AD724 &gt; 0, CurriculumDetail!AD724, "")</f>
        <v/>
      </c>
      <c r="AE48" s="11" t="str">
        <f>IF(CurriculumDetail!AE724 &gt; 0, CurriculumDetail!AE724, "")</f>
        <v/>
      </c>
      <c r="AF48" s="11" t="str">
        <f>IF(CurriculumDetail!AF724 &gt; 0, CurriculumDetail!AF724, "")</f>
        <v/>
      </c>
      <c r="AG48" s="11" t="str">
        <f>IF(CurriculumDetail!AG724 &gt; 0, CurriculumDetail!AG724, "")</f>
        <v/>
      </c>
      <c r="AH48" s="11" t="str">
        <f>IF(CurriculumDetail!AH724 &gt; 0, CurriculumDetail!AH724, "")</f>
        <v/>
      </c>
      <c r="AI48" s="11" t="str">
        <f>IF(CurriculumDetail!AI724 &gt; 0, CurriculumDetail!AI724, "")</f>
        <v/>
      </c>
      <c r="AJ48" s="11" t="str">
        <f>IF(CurriculumDetail!AJ724 &gt; 0, CurriculumDetail!AJ724, "")</f>
        <v/>
      </c>
    </row>
    <row r="49" spans="1:36" x14ac:dyDescent="0.2">
      <c r="A49" t="s">
        <v>168</v>
      </c>
      <c r="B49" t="s">
        <v>293</v>
      </c>
      <c r="C49">
        <v>0</v>
      </c>
      <c r="D49">
        <v>2</v>
      </c>
      <c r="E49">
        <f>C49+ D49</f>
        <v>2</v>
      </c>
      <c r="F49">
        <f>SUM(G49:AJ49)</f>
        <v>0</v>
      </c>
      <c r="G49" t="str">
        <f>IF(CurriculumDetail!G729 &gt; 0, CurriculumDetail!G729, "")</f>
        <v/>
      </c>
      <c r="H49" s="11" t="str">
        <f>IF(CurriculumDetail!H729 &gt; 0, CurriculumDetail!H729, "")</f>
        <v/>
      </c>
      <c r="I49" s="11" t="str">
        <f>IF(CurriculumDetail!I729 &gt; 0, CurriculumDetail!I729, "")</f>
        <v/>
      </c>
      <c r="J49" s="11" t="str">
        <f>IF(CurriculumDetail!J729 &gt; 0, CurriculumDetail!J729, "")</f>
        <v/>
      </c>
      <c r="K49" s="11" t="str">
        <f>IF(CurriculumDetail!K729 &gt; 0, CurriculumDetail!K729, "")</f>
        <v/>
      </c>
      <c r="L49" s="11" t="str">
        <f>IF(CurriculumDetail!L729 &gt; 0, CurriculumDetail!L729, "")</f>
        <v/>
      </c>
      <c r="M49" s="11" t="str">
        <f>IF(CurriculumDetail!M729 &gt; 0, CurriculumDetail!M729, "")</f>
        <v/>
      </c>
      <c r="N49" s="11" t="str">
        <f>IF(CurriculumDetail!N729 &gt; 0, CurriculumDetail!N729, "")</f>
        <v/>
      </c>
      <c r="O49" s="11" t="str">
        <f>IF(CurriculumDetail!O729 &gt; 0, CurriculumDetail!O729, "")</f>
        <v/>
      </c>
      <c r="P49" s="11" t="str">
        <f>IF(CurriculumDetail!P729 &gt; 0, CurriculumDetail!P729, "")</f>
        <v/>
      </c>
      <c r="Q49" s="11" t="str">
        <f>IF(CurriculumDetail!Q729 &gt; 0, CurriculumDetail!Q729, "")</f>
        <v/>
      </c>
      <c r="R49" s="11" t="str">
        <f>IF(CurriculumDetail!R729 &gt; 0, CurriculumDetail!R729, "")</f>
        <v/>
      </c>
      <c r="S49" s="11" t="str">
        <f>IF(CurriculumDetail!S729 &gt; 0, CurriculumDetail!S729, "")</f>
        <v/>
      </c>
      <c r="T49" s="11" t="str">
        <f>IF(CurriculumDetail!T729 &gt; 0, CurriculumDetail!T729, "")</f>
        <v/>
      </c>
      <c r="U49" s="11" t="str">
        <f>IF(CurriculumDetail!U729 &gt; 0, CurriculumDetail!U729, "")</f>
        <v/>
      </c>
      <c r="V49" s="11" t="str">
        <f>IF(CurriculumDetail!V729 &gt; 0, CurriculumDetail!V729, "")</f>
        <v/>
      </c>
      <c r="W49" s="11" t="str">
        <f>IF(CurriculumDetail!W729 &gt; 0, CurriculumDetail!W729, "")</f>
        <v/>
      </c>
      <c r="X49" s="11" t="str">
        <f>IF(CurriculumDetail!X729 &gt; 0, CurriculumDetail!X729, "")</f>
        <v/>
      </c>
      <c r="Y49" s="11" t="str">
        <f>IF(CurriculumDetail!Y729 &gt; 0, CurriculumDetail!Y729, "")</f>
        <v/>
      </c>
      <c r="Z49" s="11" t="str">
        <f>IF(CurriculumDetail!Z729 &gt; 0, CurriculumDetail!Z729, "")</f>
        <v/>
      </c>
      <c r="AA49" s="11" t="str">
        <f>IF(CurriculumDetail!AA729 &gt; 0, CurriculumDetail!AA729, "")</f>
        <v/>
      </c>
      <c r="AB49" s="11" t="str">
        <f>IF(CurriculumDetail!AB729 &gt; 0, CurriculumDetail!AB729, "")</f>
        <v/>
      </c>
      <c r="AC49" s="11" t="str">
        <f>IF(CurriculumDetail!AC729 &gt; 0, CurriculumDetail!AC729, "")</f>
        <v/>
      </c>
      <c r="AD49" s="11" t="str">
        <f>IF(CurriculumDetail!AD729 &gt; 0, CurriculumDetail!AD729, "")</f>
        <v/>
      </c>
      <c r="AE49" s="11" t="str">
        <f>IF(CurriculumDetail!AE729 &gt; 0, CurriculumDetail!AE729, "")</f>
        <v/>
      </c>
      <c r="AF49" s="11" t="str">
        <f>IF(CurriculumDetail!AF729 &gt; 0, CurriculumDetail!AF729, "")</f>
        <v/>
      </c>
      <c r="AG49" s="11" t="str">
        <f>IF(CurriculumDetail!AG729 &gt; 0, CurriculumDetail!AG729, "")</f>
        <v/>
      </c>
      <c r="AH49" s="11" t="str">
        <f>IF(CurriculumDetail!AH729 &gt; 0, CurriculumDetail!AH729, "")</f>
        <v/>
      </c>
      <c r="AI49" s="11" t="str">
        <f>IF(CurriculumDetail!AI729 &gt; 0, CurriculumDetail!AI729, "")</f>
        <v/>
      </c>
      <c r="AJ49" s="11" t="str">
        <f>IF(CurriculumDetail!AJ729 &gt; 0, CurriculumDetail!AJ729, "")</f>
        <v/>
      </c>
    </row>
    <row r="50" spans="1:36" x14ac:dyDescent="0.2">
      <c r="A50" t="s">
        <v>168</v>
      </c>
      <c r="B50" t="s">
        <v>122</v>
      </c>
      <c r="C50">
        <v>0</v>
      </c>
      <c r="D50">
        <v>1.5</v>
      </c>
      <c r="E50">
        <f>C50+ D50</f>
        <v>1.5</v>
      </c>
      <c r="F50">
        <f>SUM(G50:AJ50)</f>
        <v>0</v>
      </c>
      <c r="G50" t="str">
        <f>IF(CurriculumDetail!G734 &gt; 0, CurriculumDetail!G734, "")</f>
        <v/>
      </c>
      <c r="H50" s="11" t="str">
        <f>IF(CurriculumDetail!H734 &gt; 0, CurriculumDetail!H734, "")</f>
        <v/>
      </c>
      <c r="I50" s="11" t="str">
        <f>IF(CurriculumDetail!I734 &gt; 0, CurriculumDetail!I734, "")</f>
        <v/>
      </c>
      <c r="J50" s="11" t="str">
        <f>IF(CurriculumDetail!J734 &gt; 0, CurriculumDetail!J734, "")</f>
        <v/>
      </c>
      <c r="K50" s="11" t="str">
        <f>IF(CurriculumDetail!K734 &gt; 0, CurriculumDetail!K734, "")</f>
        <v/>
      </c>
      <c r="L50" s="11" t="str">
        <f>IF(CurriculumDetail!L734 &gt; 0, CurriculumDetail!L734, "")</f>
        <v/>
      </c>
      <c r="M50" s="11" t="str">
        <f>IF(CurriculumDetail!M734 &gt; 0, CurriculumDetail!M734, "")</f>
        <v/>
      </c>
      <c r="N50" s="11" t="str">
        <f>IF(CurriculumDetail!N734 &gt; 0, CurriculumDetail!N734, "")</f>
        <v/>
      </c>
      <c r="O50" s="11" t="str">
        <f>IF(CurriculumDetail!O734 &gt; 0, CurriculumDetail!O734, "")</f>
        <v/>
      </c>
      <c r="P50" s="11" t="str">
        <f>IF(CurriculumDetail!P734 &gt; 0, CurriculumDetail!P734, "")</f>
        <v/>
      </c>
      <c r="Q50" s="11" t="str">
        <f>IF(CurriculumDetail!Q734 &gt; 0, CurriculumDetail!Q734, "")</f>
        <v/>
      </c>
      <c r="R50" s="11" t="str">
        <f>IF(CurriculumDetail!R734 &gt; 0, CurriculumDetail!R734, "")</f>
        <v/>
      </c>
      <c r="S50" s="11" t="str">
        <f>IF(CurriculumDetail!S734 &gt; 0, CurriculumDetail!S734, "")</f>
        <v/>
      </c>
      <c r="T50" s="11" t="str">
        <f>IF(CurriculumDetail!T734 &gt; 0, CurriculumDetail!T734, "")</f>
        <v/>
      </c>
      <c r="U50" s="11" t="str">
        <f>IF(CurriculumDetail!U734 &gt; 0, CurriculumDetail!U734, "")</f>
        <v/>
      </c>
      <c r="V50" s="11" t="str">
        <f>IF(CurriculumDetail!V734 &gt; 0, CurriculumDetail!V734, "")</f>
        <v/>
      </c>
      <c r="W50" s="11" t="str">
        <f>IF(CurriculumDetail!W734 &gt; 0, CurriculumDetail!W734, "")</f>
        <v/>
      </c>
      <c r="X50" s="11" t="str">
        <f>IF(CurriculumDetail!X734 &gt; 0, CurriculumDetail!X734, "")</f>
        <v/>
      </c>
      <c r="Y50" s="11" t="str">
        <f>IF(CurriculumDetail!Y734 &gt; 0, CurriculumDetail!Y734, "")</f>
        <v/>
      </c>
      <c r="Z50" s="11" t="str">
        <f>IF(CurriculumDetail!Z734 &gt; 0, CurriculumDetail!Z734, "")</f>
        <v/>
      </c>
      <c r="AA50" s="11" t="str">
        <f>IF(CurriculumDetail!AA734 &gt; 0, CurriculumDetail!AA734, "")</f>
        <v/>
      </c>
      <c r="AB50" s="11" t="str">
        <f>IF(CurriculumDetail!AB734 &gt; 0, CurriculumDetail!AB734, "")</f>
        <v/>
      </c>
      <c r="AC50" s="11" t="str">
        <f>IF(CurriculumDetail!AC734 &gt; 0, CurriculumDetail!AC734, "")</f>
        <v/>
      </c>
      <c r="AD50" s="11" t="str">
        <f>IF(CurriculumDetail!AD734 &gt; 0, CurriculumDetail!AD734, "")</f>
        <v/>
      </c>
      <c r="AE50" s="11" t="str">
        <f>IF(CurriculumDetail!AE734 &gt; 0, CurriculumDetail!AE734, "")</f>
        <v/>
      </c>
      <c r="AF50" s="11" t="str">
        <f>IF(CurriculumDetail!AF734 &gt; 0, CurriculumDetail!AF734, "")</f>
        <v/>
      </c>
      <c r="AG50" s="11" t="str">
        <f>IF(CurriculumDetail!AG734 &gt; 0, CurriculumDetail!AG734, "")</f>
        <v/>
      </c>
      <c r="AH50" s="11" t="str">
        <f>IF(CurriculumDetail!AH734 &gt; 0, CurriculumDetail!AH734, "")</f>
        <v/>
      </c>
      <c r="AI50" s="11" t="str">
        <f>IF(CurriculumDetail!AI734 &gt; 0, CurriculumDetail!AI734, "")</f>
        <v/>
      </c>
      <c r="AJ50" s="11" t="str">
        <f>IF(CurriculumDetail!AJ734 &gt; 0, CurriculumDetail!AJ734, "")</f>
        <v/>
      </c>
    </row>
    <row r="51" spans="1:36" x14ac:dyDescent="0.2">
      <c r="A51" t="s">
        <v>168</v>
      </c>
      <c r="B51" t="s">
        <v>221</v>
      </c>
      <c r="C51">
        <v>0</v>
      </c>
      <c r="D51">
        <v>1.5</v>
      </c>
      <c r="E51">
        <f>C51+ D51</f>
        <v>1.5</v>
      </c>
      <c r="F51">
        <f>SUM(G51:AJ51)</f>
        <v>0</v>
      </c>
      <c r="G51" t="str">
        <f>IF(CurriculumDetail!G739 &gt; 0, CurriculumDetail!G739, "")</f>
        <v/>
      </c>
      <c r="H51" s="11" t="str">
        <f>IF(CurriculumDetail!H739 &gt; 0, CurriculumDetail!H739, "")</f>
        <v/>
      </c>
      <c r="I51" s="11" t="str">
        <f>IF(CurriculumDetail!I739 &gt; 0, CurriculumDetail!I739, "")</f>
        <v/>
      </c>
      <c r="J51" s="11" t="str">
        <f>IF(CurriculumDetail!J739 &gt; 0, CurriculumDetail!J739, "")</f>
        <v/>
      </c>
      <c r="K51" s="11" t="str">
        <f>IF(CurriculumDetail!K739 &gt; 0, CurriculumDetail!K739, "")</f>
        <v/>
      </c>
      <c r="L51" s="11" t="str">
        <f>IF(CurriculumDetail!L739 &gt; 0, CurriculumDetail!L739, "")</f>
        <v/>
      </c>
      <c r="M51" s="11" t="str">
        <f>IF(CurriculumDetail!M739 &gt; 0, CurriculumDetail!M739, "")</f>
        <v/>
      </c>
      <c r="N51" s="11" t="str">
        <f>IF(CurriculumDetail!N739 &gt; 0, CurriculumDetail!N739, "")</f>
        <v/>
      </c>
      <c r="O51" s="11" t="str">
        <f>IF(CurriculumDetail!O739 &gt; 0, CurriculumDetail!O739, "")</f>
        <v/>
      </c>
      <c r="P51" s="11" t="str">
        <f>IF(CurriculumDetail!P739 &gt; 0, CurriculumDetail!P739, "")</f>
        <v/>
      </c>
      <c r="Q51" s="11" t="str">
        <f>IF(CurriculumDetail!Q739 &gt; 0, CurriculumDetail!Q739, "")</f>
        <v/>
      </c>
      <c r="R51" s="11" t="str">
        <f>IF(CurriculumDetail!R739 &gt; 0, CurriculumDetail!R739, "")</f>
        <v/>
      </c>
      <c r="S51" s="11" t="str">
        <f>IF(CurriculumDetail!S739 &gt; 0, CurriculumDetail!S739, "")</f>
        <v/>
      </c>
      <c r="T51" s="11" t="str">
        <f>IF(CurriculumDetail!T739 &gt; 0, CurriculumDetail!T739, "")</f>
        <v/>
      </c>
      <c r="U51" s="11" t="str">
        <f>IF(CurriculumDetail!U739 &gt; 0, CurriculumDetail!U739, "")</f>
        <v/>
      </c>
      <c r="V51" s="11" t="str">
        <f>IF(CurriculumDetail!V739 &gt; 0, CurriculumDetail!V739, "")</f>
        <v/>
      </c>
      <c r="W51" s="11" t="str">
        <f>IF(CurriculumDetail!W739 &gt; 0, CurriculumDetail!W739, "")</f>
        <v/>
      </c>
      <c r="X51" s="11" t="str">
        <f>IF(CurriculumDetail!X739 &gt; 0, CurriculumDetail!X739, "")</f>
        <v/>
      </c>
      <c r="Y51" s="11" t="str">
        <f>IF(CurriculumDetail!Y739 &gt; 0, CurriculumDetail!Y739, "")</f>
        <v/>
      </c>
      <c r="Z51" s="11" t="str">
        <f>IF(CurriculumDetail!Z739 &gt; 0, CurriculumDetail!Z739, "")</f>
        <v/>
      </c>
      <c r="AA51" s="11" t="str">
        <f>IF(CurriculumDetail!AA739 &gt; 0, CurriculumDetail!AA739, "")</f>
        <v/>
      </c>
      <c r="AB51" s="11" t="str">
        <f>IF(CurriculumDetail!AB739 &gt; 0, CurriculumDetail!AB739, "")</f>
        <v/>
      </c>
      <c r="AC51" s="11" t="str">
        <f>IF(CurriculumDetail!AC739 &gt; 0, CurriculumDetail!AC739, "")</f>
        <v/>
      </c>
      <c r="AD51" s="11" t="str">
        <f>IF(CurriculumDetail!AD739 &gt; 0, CurriculumDetail!AD739, "")</f>
        <v/>
      </c>
      <c r="AE51" s="11" t="str">
        <f>IF(CurriculumDetail!AE739 &gt; 0, CurriculumDetail!AE739, "")</f>
        <v/>
      </c>
      <c r="AF51" s="11" t="str">
        <f>IF(CurriculumDetail!AF739 &gt; 0, CurriculumDetail!AF739, "")</f>
        <v/>
      </c>
      <c r="AG51" s="11" t="str">
        <f>IF(CurriculumDetail!AG739 &gt; 0, CurriculumDetail!AG739, "")</f>
        <v/>
      </c>
      <c r="AH51" s="11" t="str">
        <f>IF(CurriculumDetail!AH739 &gt; 0, CurriculumDetail!AH739, "")</f>
        <v/>
      </c>
      <c r="AI51" s="11" t="str">
        <f>IF(CurriculumDetail!AI739 &gt; 0, CurriculumDetail!AI739, "")</f>
        <v/>
      </c>
      <c r="AJ51" s="11" t="str">
        <f>IF(CurriculumDetail!AJ739 &gt; 0, CurriculumDetail!AJ739, "")</f>
        <v/>
      </c>
    </row>
    <row r="52" spans="1:36" x14ac:dyDescent="0.2">
      <c r="A52" t="s">
        <v>168</v>
      </c>
      <c r="B52" t="s">
        <v>3</v>
      </c>
      <c r="C52">
        <v>0</v>
      </c>
      <c r="D52">
        <v>1</v>
      </c>
      <c r="E52">
        <f>C52+ D52</f>
        <v>1</v>
      </c>
      <c r="F52">
        <f>SUM(G52:AJ52)</f>
        <v>0</v>
      </c>
      <c r="G52" t="str">
        <f>IF(CurriculumDetail!G745 &gt; 0, CurriculumDetail!G745, "")</f>
        <v/>
      </c>
      <c r="H52" s="11" t="str">
        <f>IF(CurriculumDetail!H745 &gt; 0, CurriculumDetail!H745, "")</f>
        <v/>
      </c>
      <c r="I52" s="11" t="str">
        <f>IF(CurriculumDetail!I745 &gt; 0, CurriculumDetail!I745, "")</f>
        <v/>
      </c>
      <c r="J52" s="11" t="str">
        <f>IF(CurriculumDetail!J745 &gt; 0, CurriculumDetail!J745, "")</f>
        <v/>
      </c>
      <c r="K52" s="11" t="str">
        <f>IF(CurriculumDetail!K745 &gt; 0, CurriculumDetail!K745, "")</f>
        <v/>
      </c>
      <c r="L52" s="11" t="str">
        <f>IF(CurriculumDetail!L745 &gt; 0, CurriculumDetail!L745, "")</f>
        <v/>
      </c>
      <c r="M52" s="11" t="str">
        <f>IF(CurriculumDetail!M745 &gt; 0, CurriculumDetail!M745, "")</f>
        <v/>
      </c>
      <c r="N52" s="11" t="str">
        <f>IF(CurriculumDetail!N745 &gt; 0, CurriculumDetail!N745, "")</f>
        <v/>
      </c>
      <c r="O52" s="11" t="str">
        <f>IF(CurriculumDetail!O745 &gt; 0, CurriculumDetail!O745, "")</f>
        <v/>
      </c>
      <c r="P52" s="11" t="str">
        <f>IF(CurriculumDetail!P745 &gt; 0, CurriculumDetail!P745, "")</f>
        <v/>
      </c>
      <c r="Q52" s="11" t="str">
        <f>IF(CurriculumDetail!Q745 &gt; 0, CurriculumDetail!Q745, "")</f>
        <v/>
      </c>
      <c r="R52" s="11" t="str">
        <f>IF(CurriculumDetail!R745 &gt; 0, CurriculumDetail!R745, "")</f>
        <v/>
      </c>
      <c r="S52" s="11" t="str">
        <f>IF(CurriculumDetail!S745 &gt; 0, CurriculumDetail!S745, "")</f>
        <v/>
      </c>
      <c r="T52" s="11" t="str">
        <f>IF(CurriculumDetail!T745 &gt; 0, CurriculumDetail!T745, "")</f>
        <v/>
      </c>
      <c r="U52" s="11" t="str">
        <f>IF(CurriculumDetail!U745 &gt; 0, CurriculumDetail!U745, "")</f>
        <v/>
      </c>
      <c r="V52" s="11" t="str">
        <f>IF(CurriculumDetail!V745 &gt; 0, CurriculumDetail!V745, "")</f>
        <v/>
      </c>
      <c r="W52" s="11" t="str">
        <f>IF(CurriculumDetail!W745 &gt; 0, CurriculumDetail!W745, "")</f>
        <v/>
      </c>
      <c r="X52" s="11" t="str">
        <f>IF(CurriculumDetail!X745 &gt; 0, CurriculumDetail!X745, "")</f>
        <v/>
      </c>
      <c r="Y52" s="11" t="str">
        <f>IF(CurriculumDetail!Y745 &gt; 0, CurriculumDetail!Y745, "")</f>
        <v/>
      </c>
      <c r="Z52" s="11" t="str">
        <f>IF(CurriculumDetail!Z745 &gt; 0, CurriculumDetail!Z745, "")</f>
        <v/>
      </c>
      <c r="AA52" s="11" t="str">
        <f>IF(CurriculumDetail!AA745 &gt; 0, CurriculumDetail!AA745, "")</f>
        <v/>
      </c>
      <c r="AB52" s="11" t="str">
        <f>IF(CurriculumDetail!AB745 &gt; 0, CurriculumDetail!AB745, "")</f>
        <v/>
      </c>
      <c r="AC52" s="11" t="str">
        <f>IF(CurriculumDetail!AC745 &gt; 0, CurriculumDetail!AC745, "")</f>
        <v/>
      </c>
      <c r="AD52" s="11" t="str">
        <f>IF(CurriculumDetail!AD745 &gt; 0, CurriculumDetail!AD745, "")</f>
        <v/>
      </c>
      <c r="AE52" s="11" t="str">
        <f>IF(CurriculumDetail!AE745 &gt; 0, CurriculumDetail!AE745, "")</f>
        <v/>
      </c>
      <c r="AF52" s="11" t="str">
        <f>IF(CurriculumDetail!AF745 &gt; 0, CurriculumDetail!AF745, "")</f>
        <v/>
      </c>
      <c r="AG52" s="11" t="str">
        <f>IF(CurriculumDetail!AG745 &gt; 0, CurriculumDetail!AG745, "")</f>
        <v/>
      </c>
      <c r="AH52" s="11" t="str">
        <f>IF(CurriculumDetail!AH745 &gt; 0, CurriculumDetail!AH745, "")</f>
        <v/>
      </c>
      <c r="AI52" s="11" t="str">
        <f>IF(CurriculumDetail!AI745 &gt; 0, CurriculumDetail!AI745, "")</f>
        <v/>
      </c>
      <c r="AJ52" s="11" t="str">
        <f>IF(CurriculumDetail!AJ745 &gt; 0, CurriculumDetail!AJ745, "")</f>
        <v/>
      </c>
    </row>
    <row r="53" spans="1:36" x14ac:dyDescent="0.2">
      <c r="A53" t="s">
        <v>168</v>
      </c>
      <c r="B53" t="s">
        <v>34</v>
      </c>
      <c r="C53">
        <v>0</v>
      </c>
      <c r="D53">
        <v>1</v>
      </c>
      <c r="E53">
        <f>C53+ D53</f>
        <v>1</v>
      </c>
      <c r="F53">
        <f>SUM(G53:AJ53)</f>
        <v>0</v>
      </c>
      <c r="G53" t="str">
        <f>IF(CurriculumDetail!G751 &gt; 0, CurriculumDetail!G751, "")</f>
        <v/>
      </c>
      <c r="H53" s="11" t="str">
        <f>IF(CurriculumDetail!H751 &gt; 0, CurriculumDetail!H751, "")</f>
        <v/>
      </c>
      <c r="I53" s="11" t="str">
        <f>IF(CurriculumDetail!I751 &gt; 0, CurriculumDetail!I751, "")</f>
        <v/>
      </c>
      <c r="J53" s="11" t="str">
        <f>IF(CurriculumDetail!J751 &gt; 0, CurriculumDetail!J751, "")</f>
        <v/>
      </c>
      <c r="K53" s="11" t="str">
        <f>IF(CurriculumDetail!K751 &gt; 0, CurriculumDetail!K751, "")</f>
        <v/>
      </c>
      <c r="L53" s="11" t="str">
        <f>IF(CurriculumDetail!L751 &gt; 0, CurriculumDetail!L751, "")</f>
        <v/>
      </c>
      <c r="M53" s="11" t="str">
        <f>IF(CurriculumDetail!M751 &gt; 0, CurriculumDetail!M751, "")</f>
        <v/>
      </c>
      <c r="N53" s="11" t="str">
        <f>IF(CurriculumDetail!N751 &gt; 0, CurriculumDetail!N751, "")</f>
        <v/>
      </c>
      <c r="O53" s="11" t="str">
        <f>IF(CurriculumDetail!O751 &gt; 0, CurriculumDetail!O751, "")</f>
        <v/>
      </c>
      <c r="P53" s="11" t="str">
        <f>IF(CurriculumDetail!P751 &gt; 0, CurriculumDetail!P751, "")</f>
        <v/>
      </c>
      <c r="Q53" s="11" t="str">
        <f>IF(CurriculumDetail!Q751 &gt; 0, CurriculumDetail!Q751, "")</f>
        <v/>
      </c>
      <c r="R53" s="11" t="str">
        <f>IF(CurriculumDetail!R751 &gt; 0, CurriculumDetail!R751, "")</f>
        <v/>
      </c>
      <c r="S53" s="11" t="str">
        <f>IF(CurriculumDetail!S751 &gt; 0, CurriculumDetail!S751, "")</f>
        <v/>
      </c>
      <c r="T53" s="11" t="str">
        <f>IF(CurriculumDetail!T751 &gt; 0, CurriculumDetail!T751, "")</f>
        <v/>
      </c>
      <c r="U53" s="11" t="str">
        <f>IF(CurriculumDetail!U751 &gt; 0, CurriculumDetail!U751, "")</f>
        <v/>
      </c>
      <c r="V53" s="11" t="str">
        <f>IF(CurriculumDetail!V751 &gt; 0, CurriculumDetail!V751, "")</f>
        <v/>
      </c>
      <c r="W53" s="11" t="str">
        <f>IF(CurriculumDetail!W751 &gt; 0, CurriculumDetail!W751, "")</f>
        <v/>
      </c>
      <c r="X53" s="11" t="str">
        <f>IF(CurriculumDetail!X751 &gt; 0, CurriculumDetail!X751, "")</f>
        <v/>
      </c>
      <c r="Y53" s="11" t="str">
        <f>IF(CurriculumDetail!Y751 &gt; 0, CurriculumDetail!Y751, "")</f>
        <v/>
      </c>
      <c r="Z53" s="11" t="str">
        <f>IF(CurriculumDetail!Z751 &gt; 0, CurriculumDetail!Z751, "")</f>
        <v/>
      </c>
      <c r="AA53" s="11" t="str">
        <f>IF(CurriculumDetail!AA751 &gt; 0, CurriculumDetail!AA751, "")</f>
        <v/>
      </c>
      <c r="AB53" s="11" t="str">
        <f>IF(CurriculumDetail!AB751 &gt; 0, CurriculumDetail!AB751, "")</f>
        <v/>
      </c>
      <c r="AC53" s="11" t="str">
        <f>IF(CurriculumDetail!AC751 &gt; 0, CurriculumDetail!AC751, "")</f>
        <v/>
      </c>
      <c r="AD53" s="11" t="str">
        <f>IF(CurriculumDetail!AD751 &gt; 0, CurriculumDetail!AD751, "")</f>
        <v/>
      </c>
      <c r="AE53" s="11" t="str">
        <f>IF(CurriculumDetail!AE751 &gt; 0, CurriculumDetail!AE751, "")</f>
        <v/>
      </c>
      <c r="AF53" s="11" t="str">
        <f>IF(CurriculumDetail!AF751 &gt; 0, CurriculumDetail!AF751, "")</f>
        <v/>
      </c>
      <c r="AG53" s="11" t="str">
        <f>IF(CurriculumDetail!AG751 &gt; 0, CurriculumDetail!AG751, "")</f>
        <v/>
      </c>
      <c r="AH53" s="11" t="str">
        <f>IF(CurriculumDetail!AH751 &gt; 0, CurriculumDetail!AH751, "")</f>
        <v/>
      </c>
      <c r="AI53" s="11" t="str">
        <f>IF(CurriculumDetail!AI751 &gt; 0, CurriculumDetail!AI751, "")</f>
        <v/>
      </c>
      <c r="AJ53" s="11" t="str">
        <f>IF(CurriculumDetail!AJ751 &gt; 0, CurriculumDetail!AJ751, "")</f>
        <v/>
      </c>
    </row>
    <row r="54" spans="1:36" x14ac:dyDescent="0.2">
      <c r="G54" t="str">
        <f>IF(CurriculumDetail!G755 &gt; 0, CurriculumDetail!G755, "")</f>
        <v/>
      </c>
      <c r="H54" s="11" t="str">
        <f>IF(CurriculumDetail!H755 &gt; 0, CurriculumDetail!H755, "")</f>
        <v/>
      </c>
      <c r="I54" s="11" t="str">
        <f>IF(CurriculumDetail!I755 &gt; 0, CurriculumDetail!I755, "")</f>
        <v/>
      </c>
      <c r="J54" s="11" t="str">
        <f>IF(CurriculumDetail!J755 &gt; 0, CurriculumDetail!J755, "")</f>
        <v/>
      </c>
      <c r="K54" s="11" t="str">
        <f>IF(CurriculumDetail!K755 &gt; 0, CurriculumDetail!K755, "")</f>
        <v/>
      </c>
      <c r="L54" s="11" t="str">
        <f>IF(CurriculumDetail!L755 &gt; 0, CurriculumDetail!L755, "")</f>
        <v/>
      </c>
      <c r="M54" s="11" t="str">
        <f>IF(CurriculumDetail!M755 &gt; 0, CurriculumDetail!M755, "")</f>
        <v/>
      </c>
      <c r="N54" s="11" t="str">
        <f>IF(CurriculumDetail!N755 &gt; 0, CurriculumDetail!N755, "")</f>
        <v/>
      </c>
      <c r="O54" s="11" t="str">
        <f>IF(CurriculumDetail!O755 &gt; 0, CurriculumDetail!O755, "")</f>
        <v/>
      </c>
      <c r="P54" s="11" t="str">
        <f>IF(CurriculumDetail!P755 &gt; 0, CurriculumDetail!P755, "")</f>
        <v/>
      </c>
      <c r="Q54" s="11" t="str">
        <f>IF(CurriculumDetail!Q755 &gt; 0, CurriculumDetail!Q755, "")</f>
        <v/>
      </c>
      <c r="R54" s="11" t="str">
        <f>IF(CurriculumDetail!R755 &gt; 0, CurriculumDetail!R755, "")</f>
        <v/>
      </c>
      <c r="S54" s="11" t="str">
        <f>IF(CurriculumDetail!S755 &gt; 0, CurriculumDetail!S755, "")</f>
        <v/>
      </c>
      <c r="T54" s="11" t="str">
        <f>IF(CurriculumDetail!T755 &gt; 0, CurriculumDetail!T755, "")</f>
        <v/>
      </c>
      <c r="U54" s="11" t="str">
        <f>IF(CurriculumDetail!U755 &gt; 0, CurriculumDetail!U755, "")</f>
        <v/>
      </c>
      <c r="V54" s="11" t="str">
        <f>IF(CurriculumDetail!V755 &gt; 0, CurriculumDetail!V755, "")</f>
        <v/>
      </c>
      <c r="W54" s="11" t="str">
        <f>IF(CurriculumDetail!W755 &gt; 0, CurriculumDetail!W755, "")</f>
        <v/>
      </c>
      <c r="X54" s="11" t="str">
        <f>IF(CurriculumDetail!X755 &gt; 0, CurriculumDetail!X755, "")</f>
        <v/>
      </c>
      <c r="Y54" s="11" t="str">
        <f>IF(CurriculumDetail!Y755 &gt; 0, CurriculumDetail!Y755, "")</f>
        <v/>
      </c>
      <c r="Z54" s="11" t="str">
        <f>IF(CurriculumDetail!Z755 &gt; 0, CurriculumDetail!Z755, "")</f>
        <v/>
      </c>
      <c r="AA54" s="11" t="str">
        <f>IF(CurriculumDetail!AA755 &gt; 0, CurriculumDetail!AA755, "")</f>
        <v/>
      </c>
      <c r="AB54" s="11" t="str">
        <f>IF(CurriculumDetail!AB755 &gt; 0, CurriculumDetail!AB755, "")</f>
        <v/>
      </c>
      <c r="AC54" s="11" t="str">
        <f>IF(CurriculumDetail!AC755 &gt; 0, CurriculumDetail!AC755, "")</f>
        <v/>
      </c>
      <c r="AD54" s="11" t="str">
        <f>IF(CurriculumDetail!AD755 &gt; 0, CurriculumDetail!AD755, "")</f>
        <v/>
      </c>
      <c r="AE54" s="11" t="str">
        <f>IF(CurriculumDetail!AE755 &gt; 0, CurriculumDetail!AE755, "")</f>
        <v/>
      </c>
      <c r="AF54" s="11" t="str">
        <f>IF(CurriculumDetail!AF755 &gt; 0, CurriculumDetail!AF755, "")</f>
        <v/>
      </c>
      <c r="AG54" s="11" t="str">
        <f>IF(CurriculumDetail!AG755 &gt; 0, CurriculumDetail!AG755, "")</f>
        <v/>
      </c>
      <c r="AH54" s="11" t="str">
        <f>IF(CurriculumDetail!AH755 &gt; 0, CurriculumDetail!AH755, "")</f>
        <v/>
      </c>
      <c r="AI54" s="11" t="str">
        <f>IF(CurriculumDetail!AI755 &gt; 0, CurriculumDetail!AI755, "")</f>
        <v/>
      </c>
      <c r="AJ54" s="11" t="str">
        <f>IF(CurriculumDetail!AJ755 &gt; 0, CurriculumDetail!AJ755, "")</f>
        <v/>
      </c>
    </row>
    <row r="55" spans="1:36" x14ac:dyDescent="0.2">
      <c r="A55" t="s">
        <v>170</v>
      </c>
      <c r="B55" t="s">
        <v>8</v>
      </c>
      <c r="C55">
        <v>2</v>
      </c>
      <c r="D55">
        <v>0</v>
      </c>
      <c r="E55">
        <f>C55+ D55</f>
        <v>2</v>
      </c>
      <c r="F55">
        <f>SUM(G55:AJ55)</f>
        <v>0</v>
      </c>
      <c r="G55" t="str">
        <f>IF(CurriculumDetail!G762 &gt; 0, CurriculumDetail!G762, "")</f>
        <v/>
      </c>
      <c r="H55" s="11" t="str">
        <f>IF(CurriculumDetail!H762 &gt; 0, CurriculumDetail!H762, "")</f>
        <v/>
      </c>
      <c r="I55" s="11" t="str">
        <f>IF(CurriculumDetail!I762 &gt; 0, CurriculumDetail!I762, "")</f>
        <v/>
      </c>
      <c r="J55" s="11" t="str">
        <f>IF(CurriculumDetail!J762 &gt; 0, CurriculumDetail!J762, "")</f>
        <v/>
      </c>
      <c r="K55" s="11" t="str">
        <f>IF(CurriculumDetail!K762 &gt; 0, CurriculumDetail!K762, "")</f>
        <v/>
      </c>
      <c r="L55" s="11" t="str">
        <f>IF(CurriculumDetail!L762 &gt; 0, CurriculumDetail!L762, "")</f>
        <v/>
      </c>
      <c r="M55" s="11" t="str">
        <f>IF(CurriculumDetail!M762 &gt; 0, CurriculumDetail!M762, "")</f>
        <v/>
      </c>
      <c r="N55" s="11" t="str">
        <f>IF(CurriculumDetail!N762 &gt; 0, CurriculumDetail!N762, "")</f>
        <v/>
      </c>
      <c r="O55" s="11" t="str">
        <f>IF(CurriculumDetail!O762 &gt; 0, CurriculumDetail!O762, "")</f>
        <v/>
      </c>
      <c r="P55" s="11" t="str">
        <f>IF(CurriculumDetail!P762 &gt; 0, CurriculumDetail!P762, "")</f>
        <v/>
      </c>
      <c r="Q55" s="11" t="str">
        <f>IF(CurriculumDetail!Q762 &gt; 0, CurriculumDetail!Q762, "")</f>
        <v/>
      </c>
      <c r="R55" s="11" t="str">
        <f>IF(CurriculumDetail!R762 &gt; 0, CurriculumDetail!R762, "")</f>
        <v/>
      </c>
      <c r="S55" s="11" t="str">
        <f>IF(CurriculumDetail!S762 &gt; 0, CurriculumDetail!S762, "")</f>
        <v/>
      </c>
      <c r="T55" s="11" t="str">
        <f>IF(CurriculumDetail!T762 &gt; 0, CurriculumDetail!T762, "")</f>
        <v/>
      </c>
      <c r="U55" s="11" t="str">
        <f>IF(CurriculumDetail!U762 &gt; 0, CurriculumDetail!U762, "")</f>
        <v/>
      </c>
      <c r="V55" s="11" t="str">
        <f>IF(CurriculumDetail!V762 &gt; 0, CurriculumDetail!V762, "")</f>
        <v/>
      </c>
      <c r="W55" s="11" t="str">
        <f>IF(CurriculumDetail!W762 &gt; 0, CurriculumDetail!W762, "")</f>
        <v/>
      </c>
      <c r="X55" s="11" t="str">
        <f>IF(CurriculumDetail!X762 &gt; 0, CurriculumDetail!X762, "")</f>
        <v/>
      </c>
      <c r="Y55" s="11" t="str">
        <f>IF(CurriculumDetail!Y762 &gt; 0, CurriculumDetail!Y762, "")</f>
        <v/>
      </c>
      <c r="Z55" s="11" t="str">
        <f>IF(CurriculumDetail!Z762 &gt; 0, CurriculumDetail!Z762, "")</f>
        <v/>
      </c>
      <c r="AA55" s="11" t="str">
        <f>IF(CurriculumDetail!AA762 &gt; 0, CurriculumDetail!AA762, "")</f>
        <v/>
      </c>
      <c r="AB55" s="11" t="str">
        <f>IF(CurriculumDetail!AB762 &gt; 0, CurriculumDetail!AB762, "")</f>
        <v/>
      </c>
      <c r="AC55" s="11" t="str">
        <f>IF(CurriculumDetail!AC762 &gt; 0, CurriculumDetail!AC762, "")</f>
        <v/>
      </c>
      <c r="AD55" s="11" t="str">
        <f>IF(CurriculumDetail!AD762 &gt; 0, CurriculumDetail!AD762, "")</f>
        <v/>
      </c>
      <c r="AE55" s="11" t="str">
        <f>IF(CurriculumDetail!AE762 &gt; 0, CurriculumDetail!AE762, "")</f>
        <v/>
      </c>
      <c r="AF55" s="11" t="str">
        <f>IF(CurriculumDetail!AF762 &gt; 0, CurriculumDetail!AF762, "")</f>
        <v/>
      </c>
      <c r="AG55" s="11" t="str">
        <f>IF(CurriculumDetail!AG762 &gt; 0, CurriculumDetail!AG762, "")</f>
        <v/>
      </c>
      <c r="AH55" s="11" t="str">
        <f>IF(CurriculumDetail!AH762 &gt; 0, CurriculumDetail!AH762, "")</f>
        <v/>
      </c>
      <c r="AI55" s="11" t="str">
        <f>IF(CurriculumDetail!AI762 &gt; 0, CurriculumDetail!AI762, "")</f>
        <v/>
      </c>
      <c r="AJ55" s="11" t="str">
        <f>IF(CurriculumDetail!AJ762 &gt; 0, CurriculumDetail!AJ762, "")</f>
        <v/>
      </c>
    </row>
    <row r="56" spans="1:36" x14ac:dyDescent="0.2">
      <c r="A56" t="s">
        <v>170</v>
      </c>
      <c r="B56" t="s">
        <v>0</v>
      </c>
      <c r="C56">
        <v>2</v>
      </c>
      <c r="D56">
        <v>0</v>
      </c>
      <c r="E56">
        <f>C56+ D56</f>
        <v>2</v>
      </c>
      <c r="F56">
        <f>SUM(G56:AJ56)</f>
        <v>0</v>
      </c>
      <c r="G56" t="str">
        <f>IF(CurriculumDetail!G769 &gt; 0, CurriculumDetail!G769, "")</f>
        <v/>
      </c>
      <c r="H56" s="11" t="str">
        <f>IF(CurriculumDetail!H769 &gt; 0, CurriculumDetail!H769, "")</f>
        <v/>
      </c>
      <c r="I56" s="11" t="str">
        <f>IF(CurriculumDetail!I769 &gt; 0, CurriculumDetail!I769, "")</f>
        <v/>
      </c>
      <c r="J56" s="11" t="str">
        <f>IF(CurriculumDetail!J769 &gt; 0, CurriculumDetail!J769, "")</f>
        <v/>
      </c>
      <c r="K56" s="11" t="str">
        <f>IF(CurriculumDetail!K769 &gt; 0, CurriculumDetail!K769, "")</f>
        <v/>
      </c>
      <c r="L56" s="11" t="str">
        <f>IF(CurriculumDetail!L769 &gt; 0, CurriculumDetail!L769, "")</f>
        <v/>
      </c>
      <c r="M56" s="11" t="str">
        <f>IF(CurriculumDetail!M769 &gt; 0, CurriculumDetail!M769, "")</f>
        <v/>
      </c>
      <c r="N56" s="11" t="str">
        <f>IF(CurriculumDetail!N769 &gt; 0, CurriculumDetail!N769, "")</f>
        <v/>
      </c>
      <c r="O56" s="11" t="str">
        <f>IF(CurriculumDetail!O769 &gt; 0, CurriculumDetail!O769, "")</f>
        <v/>
      </c>
      <c r="P56" s="11" t="str">
        <f>IF(CurriculumDetail!P769 &gt; 0, CurriculumDetail!P769, "")</f>
        <v/>
      </c>
      <c r="Q56" s="11" t="str">
        <f>IF(CurriculumDetail!Q769 &gt; 0, CurriculumDetail!Q769, "")</f>
        <v/>
      </c>
      <c r="R56" s="11" t="str">
        <f>IF(CurriculumDetail!R769 &gt; 0, CurriculumDetail!R769, "")</f>
        <v/>
      </c>
      <c r="S56" s="11" t="str">
        <f>IF(CurriculumDetail!S769 &gt; 0, CurriculumDetail!S769, "")</f>
        <v/>
      </c>
      <c r="T56" s="11" t="str">
        <f>IF(CurriculumDetail!T769 &gt; 0, CurriculumDetail!T769, "")</f>
        <v/>
      </c>
      <c r="U56" s="11" t="str">
        <f>IF(CurriculumDetail!U769 &gt; 0, CurriculumDetail!U769, "")</f>
        <v/>
      </c>
      <c r="V56" s="11" t="str">
        <f>IF(CurriculumDetail!V769 &gt; 0, CurriculumDetail!V769, "")</f>
        <v/>
      </c>
      <c r="W56" s="11" t="str">
        <f>IF(CurriculumDetail!W769 &gt; 0, CurriculumDetail!W769, "")</f>
        <v/>
      </c>
      <c r="X56" s="11" t="str">
        <f>IF(CurriculumDetail!X769 &gt; 0, CurriculumDetail!X769, "")</f>
        <v/>
      </c>
      <c r="Y56" s="11" t="str">
        <f>IF(CurriculumDetail!Y769 &gt; 0, CurriculumDetail!Y769, "")</f>
        <v/>
      </c>
      <c r="Z56" s="11" t="str">
        <f>IF(CurriculumDetail!Z769 &gt; 0, CurriculumDetail!Z769, "")</f>
        <v/>
      </c>
      <c r="AA56" s="11" t="str">
        <f>IF(CurriculumDetail!AA769 &gt; 0, CurriculumDetail!AA769, "")</f>
        <v/>
      </c>
      <c r="AB56" s="11" t="str">
        <f>IF(CurriculumDetail!AB769 &gt; 0, CurriculumDetail!AB769, "")</f>
        <v/>
      </c>
      <c r="AC56" s="11" t="str">
        <f>IF(CurriculumDetail!AC769 &gt; 0, CurriculumDetail!AC769, "")</f>
        <v/>
      </c>
      <c r="AD56" s="11" t="str">
        <f>IF(CurriculumDetail!AD769 &gt; 0, CurriculumDetail!AD769, "")</f>
        <v/>
      </c>
      <c r="AE56" s="11" t="str">
        <f>IF(CurriculumDetail!AE769 &gt; 0, CurriculumDetail!AE769, "")</f>
        <v/>
      </c>
      <c r="AF56" s="11" t="str">
        <f>IF(CurriculumDetail!AF769 &gt; 0, CurriculumDetail!AF769, "")</f>
        <v/>
      </c>
      <c r="AG56" s="11" t="str">
        <f>IF(CurriculumDetail!AG769 &gt; 0, CurriculumDetail!AG769, "")</f>
        <v/>
      </c>
      <c r="AH56" s="11" t="str">
        <f>IF(CurriculumDetail!AH769 &gt; 0, CurriculumDetail!AH769, "")</f>
        <v/>
      </c>
      <c r="AI56" s="11" t="str">
        <f>IF(CurriculumDetail!AI769 &gt; 0, CurriculumDetail!AI769, "")</f>
        <v/>
      </c>
      <c r="AJ56" s="11" t="str">
        <f>IF(CurriculumDetail!AJ769 &gt; 0, CurriculumDetail!AJ769, "")</f>
        <v/>
      </c>
    </row>
    <row r="57" spans="1:36" x14ac:dyDescent="0.2">
      <c r="A57" t="s">
        <v>170</v>
      </c>
      <c r="B57" t="s">
        <v>259</v>
      </c>
      <c r="C57">
        <v>0</v>
      </c>
      <c r="D57">
        <v>3</v>
      </c>
      <c r="E57">
        <f>C57+ D57</f>
        <v>3</v>
      </c>
      <c r="F57">
        <f>SUM(G57:AJ57)</f>
        <v>0</v>
      </c>
      <c r="G57" t="str">
        <f>IF(CurriculumDetail!G778 &gt; 0, CurriculumDetail!G778, "")</f>
        <v/>
      </c>
      <c r="H57" s="11" t="str">
        <f>IF(CurriculumDetail!H778 &gt; 0, CurriculumDetail!H778, "")</f>
        <v/>
      </c>
      <c r="I57" s="11" t="str">
        <f>IF(CurriculumDetail!I778 &gt; 0, CurriculumDetail!I778, "")</f>
        <v/>
      </c>
      <c r="J57" s="11" t="str">
        <f>IF(CurriculumDetail!J778 &gt; 0, CurriculumDetail!J778, "")</f>
        <v/>
      </c>
      <c r="K57" s="11" t="str">
        <f>IF(CurriculumDetail!K778 &gt; 0, CurriculumDetail!K778, "")</f>
        <v/>
      </c>
      <c r="L57" s="11" t="str">
        <f>IF(CurriculumDetail!L778 &gt; 0, CurriculumDetail!L778, "")</f>
        <v/>
      </c>
      <c r="M57" s="11" t="str">
        <f>IF(CurriculumDetail!M778 &gt; 0, CurriculumDetail!M778, "")</f>
        <v/>
      </c>
      <c r="N57" s="11" t="str">
        <f>IF(CurriculumDetail!N778 &gt; 0, CurriculumDetail!N778, "")</f>
        <v/>
      </c>
      <c r="O57" s="11" t="str">
        <f>IF(CurriculumDetail!O778 &gt; 0, CurriculumDetail!O778, "")</f>
        <v/>
      </c>
      <c r="P57" s="11" t="str">
        <f>IF(CurriculumDetail!P778 &gt; 0, CurriculumDetail!P778, "")</f>
        <v/>
      </c>
      <c r="Q57" s="11" t="str">
        <f>IF(CurriculumDetail!Q778 &gt; 0, CurriculumDetail!Q778, "")</f>
        <v/>
      </c>
      <c r="R57" s="11" t="str">
        <f>IF(CurriculumDetail!R778 &gt; 0, CurriculumDetail!R778, "")</f>
        <v/>
      </c>
      <c r="S57" s="11" t="str">
        <f>IF(CurriculumDetail!S778 &gt; 0, CurriculumDetail!S778, "")</f>
        <v/>
      </c>
      <c r="T57" s="11" t="str">
        <f>IF(CurriculumDetail!T778 &gt; 0, CurriculumDetail!T778, "")</f>
        <v/>
      </c>
      <c r="U57" s="11" t="str">
        <f>IF(CurriculumDetail!U778 &gt; 0, CurriculumDetail!U778, "")</f>
        <v/>
      </c>
      <c r="V57" s="11" t="str">
        <f>IF(CurriculumDetail!V778 &gt; 0, CurriculumDetail!V778, "")</f>
        <v/>
      </c>
      <c r="W57" s="11" t="str">
        <f>IF(CurriculumDetail!W778 &gt; 0, CurriculumDetail!W778, "")</f>
        <v/>
      </c>
      <c r="X57" s="11" t="str">
        <f>IF(CurriculumDetail!X778 &gt; 0, CurriculumDetail!X778, "")</f>
        <v/>
      </c>
      <c r="Y57" s="11" t="str">
        <f>IF(CurriculumDetail!Y778 &gt; 0, CurriculumDetail!Y778, "")</f>
        <v/>
      </c>
      <c r="Z57" s="11" t="str">
        <f>IF(CurriculumDetail!Z778 &gt; 0, CurriculumDetail!Z778, "")</f>
        <v/>
      </c>
      <c r="AA57" s="11" t="str">
        <f>IF(CurriculumDetail!AA778 &gt; 0, CurriculumDetail!AA778, "")</f>
        <v/>
      </c>
      <c r="AB57" s="11" t="str">
        <f>IF(CurriculumDetail!AB778 &gt; 0, CurriculumDetail!AB778, "")</f>
        <v/>
      </c>
      <c r="AC57" s="11" t="str">
        <f>IF(CurriculumDetail!AC778 &gt; 0, CurriculumDetail!AC778, "")</f>
        <v/>
      </c>
      <c r="AD57" s="11" t="str">
        <f>IF(CurriculumDetail!AD778 &gt; 0, CurriculumDetail!AD778, "")</f>
        <v/>
      </c>
      <c r="AE57" s="11" t="str">
        <f>IF(CurriculumDetail!AE778 &gt; 0, CurriculumDetail!AE778, "")</f>
        <v/>
      </c>
      <c r="AF57" s="11" t="str">
        <f>IF(CurriculumDetail!AF778 &gt; 0, CurriculumDetail!AF778, "")</f>
        <v/>
      </c>
      <c r="AG57" s="11" t="str">
        <f>IF(CurriculumDetail!AG778 &gt; 0, CurriculumDetail!AG778, "")</f>
        <v/>
      </c>
      <c r="AH57" s="11" t="str">
        <f>IF(CurriculumDetail!AH778 &gt; 0, CurriculumDetail!AH778, "")</f>
        <v/>
      </c>
      <c r="AI57" s="11" t="str">
        <f>IF(CurriculumDetail!AI778 &gt; 0, CurriculumDetail!AI778, "")</f>
        <v/>
      </c>
      <c r="AJ57" s="11" t="str">
        <f>IF(CurriculumDetail!AJ778 &gt; 0, CurriculumDetail!AJ778, "")</f>
        <v/>
      </c>
    </row>
    <row r="58" spans="1:36" x14ac:dyDescent="0.2">
      <c r="A58" t="s">
        <v>170</v>
      </c>
      <c r="B58" t="s">
        <v>205</v>
      </c>
      <c r="C58">
        <v>0</v>
      </c>
      <c r="D58">
        <v>3</v>
      </c>
      <c r="E58">
        <f>C58+ D58</f>
        <v>3</v>
      </c>
      <c r="F58">
        <f>SUM(G58:AJ58)</f>
        <v>0</v>
      </c>
      <c r="G58" t="str">
        <f>IF(CurriculumDetail!G787 &gt; 0, CurriculumDetail!G787, "")</f>
        <v/>
      </c>
      <c r="H58" s="11" t="str">
        <f>IF(CurriculumDetail!H787 &gt; 0, CurriculumDetail!H787, "")</f>
        <v/>
      </c>
      <c r="I58" s="11" t="str">
        <f>IF(CurriculumDetail!I787 &gt; 0, CurriculumDetail!I787, "")</f>
        <v/>
      </c>
      <c r="J58" s="11" t="str">
        <f>IF(CurriculumDetail!J787 &gt; 0, CurriculumDetail!J787, "")</f>
        <v/>
      </c>
      <c r="K58" s="11" t="str">
        <f>IF(CurriculumDetail!K787 &gt; 0, CurriculumDetail!K787, "")</f>
        <v/>
      </c>
      <c r="L58" s="11" t="str">
        <f>IF(CurriculumDetail!L787 &gt; 0, CurriculumDetail!L787, "")</f>
        <v/>
      </c>
      <c r="M58" s="11" t="str">
        <f>IF(CurriculumDetail!M787 &gt; 0, CurriculumDetail!M787, "")</f>
        <v/>
      </c>
      <c r="N58" s="11" t="str">
        <f>IF(CurriculumDetail!N787 &gt; 0, CurriculumDetail!N787, "")</f>
        <v/>
      </c>
      <c r="O58" s="11" t="str">
        <f>IF(CurriculumDetail!O787 &gt; 0, CurriculumDetail!O787, "")</f>
        <v/>
      </c>
      <c r="P58" s="11" t="str">
        <f>IF(CurriculumDetail!P787 &gt; 0, CurriculumDetail!P787, "")</f>
        <v/>
      </c>
      <c r="Q58" s="11" t="str">
        <f>IF(CurriculumDetail!Q787 &gt; 0, CurriculumDetail!Q787, "")</f>
        <v/>
      </c>
      <c r="R58" s="11" t="str">
        <f>IF(CurriculumDetail!R787 &gt; 0, CurriculumDetail!R787, "")</f>
        <v/>
      </c>
      <c r="S58" s="11" t="str">
        <f>IF(CurriculumDetail!S787 &gt; 0, CurriculumDetail!S787, "")</f>
        <v/>
      </c>
      <c r="T58" s="11" t="str">
        <f>IF(CurriculumDetail!T787 &gt; 0, CurriculumDetail!T787, "")</f>
        <v/>
      </c>
      <c r="U58" s="11" t="str">
        <f>IF(CurriculumDetail!U787 &gt; 0, CurriculumDetail!U787, "")</f>
        <v/>
      </c>
      <c r="V58" s="11" t="str">
        <f>IF(CurriculumDetail!V787 &gt; 0, CurriculumDetail!V787, "")</f>
        <v/>
      </c>
      <c r="W58" s="11" t="str">
        <f>IF(CurriculumDetail!W787 &gt; 0, CurriculumDetail!W787, "")</f>
        <v/>
      </c>
      <c r="X58" s="11" t="str">
        <f>IF(CurriculumDetail!X787 &gt; 0, CurriculumDetail!X787, "")</f>
        <v/>
      </c>
      <c r="Y58" s="11" t="str">
        <f>IF(CurriculumDetail!Y787 &gt; 0, CurriculumDetail!Y787, "")</f>
        <v/>
      </c>
      <c r="Z58" s="11" t="str">
        <f>IF(CurriculumDetail!Z787 &gt; 0, CurriculumDetail!Z787, "")</f>
        <v/>
      </c>
      <c r="AA58" s="11" t="str">
        <f>IF(CurriculumDetail!AA787 &gt; 0, CurriculumDetail!AA787, "")</f>
        <v/>
      </c>
      <c r="AB58" s="11" t="str">
        <f>IF(CurriculumDetail!AB787 &gt; 0, CurriculumDetail!AB787, "")</f>
        <v/>
      </c>
      <c r="AC58" s="11" t="str">
        <f>IF(CurriculumDetail!AC787 &gt; 0, CurriculumDetail!AC787, "")</f>
        <v/>
      </c>
      <c r="AD58" s="11" t="str">
        <f>IF(CurriculumDetail!AD787 &gt; 0, CurriculumDetail!AD787, "")</f>
        <v/>
      </c>
      <c r="AE58" s="11" t="str">
        <f>IF(CurriculumDetail!AE787 &gt; 0, CurriculumDetail!AE787, "")</f>
        <v/>
      </c>
      <c r="AF58" s="11" t="str">
        <f>IF(CurriculumDetail!AF787 &gt; 0, CurriculumDetail!AF787, "")</f>
        <v/>
      </c>
      <c r="AG58" s="11" t="str">
        <f>IF(CurriculumDetail!AG787 &gt; 0, CurriculumDetail!AG787, "")</f>
        <v/>
      </c>
      <c r="AH58" s="11" t="str">
        <f>IF(CurriculumDetail!AH787 &gt; 0, CurriculumDetail!AH787, "")</f>
        <v/>
      </c>
      <c r="AI58" s="11" t="str">
        <f>IF(CurriculumDetail!AI787 &gt; 0, CurriculumDetail!AI787, "")</f>
        <v/>
      </c>
      <c r="AJ58" s="11" t="str">
        <f>IF(CurriculumDetail!AJ787 &gt; 0, CurriculumDetail!AJ787, "")</f>
        <v/>
      </c>
    </row>
    <row r="59" spans="1:36" x14ac:dyDescent="0.2">
      <c r="A59" t="s">
        <v>170</v>
      </c>
      <c r="B59" t="s">
        <v>73</v>
      </c>
      <c r="C59">
        <v>0</v>
      </c>
      <c r="D59">
        <v>3</v>
      </c>
      <c r="E59">
        <f>C59+ D59</f>
        <v>3</v>
      </c>
      <c r="F59">
        <f>SUM(G59:AJ59)</f>
        <v>0</v>
      </c>
      <c r="G59" t="str">
        <f>IF(CurriculumDetail!G796 &gt; 0, CurriculumDetail!G796, "")</f>
        <v/>
      </c>
      <c r="H59" s="11" t="str">
        <f>IF(CurriculumDetail!H796 &gt; 0, CurriculumDetail!H796, "")</f>
        <v/>
      </c>
      <c r="I59" s="11" t="str">
        <f>IF(CurriculumDetail!I796 &gt; 0, CurriculumDetail!I796, "")</f>
        <v/>
      </c>
      <c r="J59" s="11" t="str">
        <f>IF(CurriculumDetail!J796 &gt; 0, CurriculumDetail!J796, "")</f>
        <v/>
      </c>
      <c r="K59" s="11" t="str">
        <f>IF(CurriculumDetail!K796 &gt; 0, CurriculumDetail!K796, "")</f>
        <v/>
      </c>
      <c r="L59" s="11" t="str">
        <f>IF(CurriculumDetail!L796 &gt; 0, CurriculumDetail!L796, "")</f>
        <v/>
      </c>
      <c r="M59" s="11" t="str">
        <f>IF(CurriculumDetail!M796 &gt; 0, CurriculumDetail!M796, "")</f>
        <v/>
      </c>
      <c r="N59" s="11" t="str">
        <f>IF(CurriculumDetail!N796 &gt; 0, CurriculumDetail!N796, "")</f>
        <v/>
      </c>
      <c r="O59" s="11" t="str">
        <f>IF(CurriculumDetail!O796 &gt; 0, CurriculumDetail!O796, "")</f>
        <v/>
      </c>
      <c r="P59" s="11" t="str">
        <f>IF(CurriculumDetail!P796 &gt; 0, CurriculumDetail!P796, "")</f>
        <v/>
      </c>
      <c r="Q59" s="11" t="str">
        <f>IF(CurriculumDetail!Q796 &gt; 0, CurriculumDetail!Q796, "")</f>
        <v/>
      </c>
      <c r="R59" s="11" t="str">
        <f>IF(CurriculumDetail!R796 &gt; 0, CurriculumDetail!R796, "")</f>
        <v/>
      </c>
      <c r="S59" s="11" t="str">
        <f>IF(CurriculumDetail!S796 &gt; 0, CurriculumDetail!S796, "")</f>
        <v/>
      </c>
      <c r="T59" s="11" t="str">
        <f>IF(CurriculumDetail!T796 &gt; 0, CurriculumDetail!T796, "")</f>
        <v/>
      </c>
      <c r="U59" s="11" t="str">
        <f>IF(CurriculumDetail!U796 &gt; 0, CurriculumDetail!U796, "")</f>
        <v/>
      </c>
      <c r="V59" s="11" t="str">
        <f>IF(CurriculumDetail!V796 &gt; 0, CurriculumDetail!V796, "")</f>
        <v/>
      </c>
      <c r="W59" s="11" t="str">
        <f>IF(CurriculumDetail!W796 &gt; 0, CurriculumDetail!W796, "")</f>
        <v/>
      </c>
      <c r="X59" s="11" t="str">
        <f>IF(CurriculumDetail!X796 &gt; 0, CurriculumDetail!X796, "")</f>
        <v/>
      </c>
      <c r="Y59" s="11" t="str">
        <f>IF(CurriculumDetail!Y796 &gt; 0, CurriculumDetail!Y796, "")</f>
        <v/>
      </c>
      <c r="Z59" s="11" t="str">
        <f>IF(CurriculumDetail!Z796 &gt; 0, CurriculumDetail!Z796, "")</f>
        <v/>
      </c>
      <c r="AA59" s="11" t="str">
        <f>IF(CurriculumDetail!AA796 &gt; 0, CurriculumDetail!AA796, "")</f>
        <v/>
      </c>
      <c r="AB59" s="11" t="str">
        <f>IF(CurriculumDetail!AB796 &gt; 0, CurriculumDetail!AB796, "")</f>
        <v/>
      </c>
      <c r="AC59" s="11" t="str">
        <f>IF(CurriculumDetail!AC796 &gt; 0, CurriculumDetail!AC796, "")</f>
        <v/>
      </c>
      <c r="AD59" s="11" t="str">
        <f>IF(CurriculumDetail!AD796 &gt; 0, CurriculumDetail!AD796, "")</f>
        <v/>
      </c>
      <c r="AE59" s="11" t="str">
        <f>IF(CurriculumDetail!AE796 &gt; 0, CurriculumDetail!AE796, "")</f>
        <v/>
      </c>
      <c r="AF59" s="11" t="str">
        <f>IF(CurriculumDetail!AF796 &gt; 0, CurriculumDetail!AF796, "")</f>
        <v/>
      </c>
      <c r="AG59" s="11" t="str">
        <f>IF(CurriculumDetail!AG796 &gt; 0, CurriculumDetail!AG796, "")</f>
        <v/>
      </c>
      <c r="AH59" s="11" t="str">
        <f>IF(CurriculumDetail!AH796 &gt; 0, CurriculumDetail!AH796, "")</f>
        <v/>
      </c>
      <c r="AI59" s="11" t="str">
        <f>IF(CurriculumDetail!AI796 &gt; 0, CurriculumDetail!AI796, "")</f>
        <v/>
      </c>
      <c r="AJ59" s="11" t="str">
        <f>IF(CurriculumDetail!AJ796 &gt; 0, CurriculumDetail!AJ796, "")</f>
        <v/>
      </c>
    </row>
    <row r="60" spans="1:36" x14ac:dyDescent="0.2">
      <c r="A60" t="s">
        <v>170</v>
      </c>
      <c r="B60" t="s">
        <v>174</v>
      </c>
      <c r="C60">
        <v>0</v>
      </c>
      <c r="D60">
        <v>2</v>
      </c>
      <c r="E60">
        <f>C60+ D60</f>
        <v>2</v>
      </c>
      <c r="F60">
        <f>SUM(G60:AJ60)</f>
        <v>0</v>
      </c>
      <c r="G60" t="str">
        <f>IF(CurriculumDetail!G804 &gt; 0, CurriculumDetail!G804, "")</f>
        <v/>
      </c>
      <c r="H60" s="11" t="str">
        <f>IF(CurriculumDetail!H804 &gt; 0, CurriculumDetail!H804, "")</f>
        <v/>
      </c>
      <c r="I60" s="11" t="str">
        <f>IF(CurriculumDetail!I804 &gt; 0, CurriculumDetail!I804, "")</f>
        <v/>
      </c>
      <c r="J60" s="11" t="str">
        <f>IF(CurriculumDetail!J804 &gt; 0, CurriculumDetail!J804, "")</f>
        <v/>
      </c>
      <c r="K60" s="11" t="str">
        <f>IF(CurriculumDetail!K804 &gt; 0, CurriculumDetail!K804, "")</f>
        <v/>
      </c>
      <c r="L60" s="11" t="str">
        <f>IF(CurriculumDetail!L804 &gt; 0, CurriculumDetail!L804, "")</f>
        <v/>
      </c>
      <c r="M60" s="11" t="str">
        <f>IF(CurriculumDetail!M804 &gt; 0, CurriculumDetail!M804, "")</f>
        <v/>
      </c>
      <c r="N60" s="11" t="str">
        <f>IF(CurriculumDetail!N804 &gt; 0, CurriculumDetail!N804, "")</f>
        <v/>
      </c>
      <c r="O60" s="11" t="str">
        <f>IF(CurriculumDetail!O804 &gt; 0, CurriculumDetail!O804, "")</f>
        <v/>
      </c>
      <c r="P60" s="11" t="str">
        <f>IF(CurriculumDetail!P804 &gt; 0, CurriculumDetail!P804, "")</f>
        <v/>
      </c>
      <c r="Q60" s="11" t="str">
        <f>IF(CurriculumDetail!Q804 &gt; 0, CurriculumDetail!Q804, "")</f>
        <v/>
      </c>
      <c r="R60" s="11" t="str">
        <f>IF(CurriculumDetail!R804 &gt; 0, CurriculumDetail!R804, "")</f>
        <v/>
      </c>
      <c r="S60" s="11" t="str">
        <f>IF(CurriculumDetail!S804 &gt; 0, CurriculumDetail!S804, "")</f>
        <v/>
      </c>
      <c r="T60" s="11" t="str">
        <f>IF(CurriculumDetail!T804 &gt; 0, CurriculumDetail!T804, "")</f>
        <v/>
      </c>
      <c r="U60" s="11" t="str">
        <f>IF(CurriculumDetail!U804 &gt; 0, CurriculumDetail!U804, "")</f>
        <v/>
      </c>
      <c r="V60" s="11" t="str">
        <f>IF(CurriculumDetail!V804 &gt; 0, CurriculumDetail!V804, "")</f>
        <v/>
      </c>
      <c r="W60" s="11" t="str">
        <f>IF(CurriculumDetail!W804 &gt; 0, CurriculumDetail!W804, "")</f>
        <v/>
      </c>
      <c r="X60" s="11" t="str">
        <f>IF(CurriculumDetail!X804 &gt; 0, CurriculumDetail!X804, "")</f>
        <v/>
      </c>
      <c r="Y60" s="11" t="str">
        <f>IF(CurriculumDetail!Y804 &gt; 0, CurriculumDetail!Y804, "")</f>
        <v/>
      </c>
      <c r="Z60" s="11" t="str">
        <f>IF(CurriculumDetail!Z804 &gt; 0, CurriculumDetail!Z804, "")</f>
        <v/>
      </c>
      <c r="AA60" s="11" t="str">
        <f>IF(CurriculumDetail!AA804 &gt; 0, CurriculumDetail!AA804, "")</f>
        <v/>
      </c>
      <c r="AB60" s="11" t="str">
        <f>IF(CurriculumDetail!AB804 &gt; 0, CurriculumDetail!AB804, "")</f>
        <v/>
      </c>
      <c r="AC60" s="11" t="str">
        <f>IF(CurriculumDetail!AC804 &gt; 0, CurriculumDetail!AC804, "")</f>
        <v/>
      </c>
      <c r="AD60" s="11" t="str">
        <f>IF(CurriculumDetail!AD804 &gt; 0, CurriculumDetail!AD804, "")</f>
        <v/>
      </c>
      <c r="AE60" s="11" t="str">
        <f>IF(CurriculumDetail!AE804 &gt; 0, CurriculumDetail!AE804, "")</f>
        <v/>
      </c>
      <c r="AF60" s="11" t="str">
        <f>IF(CurriculumDetail!AF804 &gt; 0, CurriculumDetail!AF804, "")</f>
        <v/>
      </c>
      <c r="AG60" s="11" t="str">
        <f>IF(CurriculumDetail!AG804 &gt; 0, CurriculumDetail!AG804, "")</f>
        <v/>
      </c>
      <c r="AH60" s="11" t="str">
        <f>IF(CurriculumDetail!AH804 &gt; 0, CurriculumDetail!AH804, "")</f>
        <v/>
      </c>
      <c r="AI60" s="11" t="str">
        <f>IF(CurriculumDetail!AI804 &gt; 0, CurriculumDetail!AI804, "")</f>
        <v/>
      </c>
      <c r="AJ60" s="11" t="str">
        <f>IF(CurriculumDetail!AJ804 &gt; 0, CurriculumDetail!AJ804, "")</f>
        <v/>
      </c>
    </row>
    <row r="61" spans="1:36" x14ac:dyDescent="0.2">
      <c r="G61" t="str">
        <f>IF(CurriculumDetail!G841 &gt; 0, CurriculumDetail!G841, "")</f>
        <v/>
      </c>
      <c r="H61" s="11" t="str">
        <f>IF(CurriculumDetail!H841 &gt; 0, CurriculumDetail!H841, "")</f>
        <v/>
      </c>
      <c r="I61" s="11" t="str">
        <f>IF(CurriculumDetail!I841 &gt; 0, CurriculumDetail!I841, "")</f>
        <v/>
      </c>
      <c r="J61" s="11" t="str">
        <f>IF(CurriculumDetail!J841 &gt; 0, CurriculumDetail!J841, "")</f>
        <v/>
      </c>
      <c r="K61" s="11" t="str">
        <f>IF(CurriculumDetail!K841 &gt; 0, CurriculumDetail!K841, "")</f>
        <v/>
      </c>
      <c r="L61" s="11" t="str">
        <f>IF(CurriculumDetail!L841 &gt; 0, CurriculumDetail!L841, "")</f>
        <v/>
      </c>
      <c r="M61" s="11" t="str">
        <f>IF(CurriculumDetail!M841 &gt; 0, CurriculumDetail!M841, "")</f>
        <v/>
      </c>
      <c r="N61" s="11" t="str">
        <f>IF(CurriculumDetail!N841 &gt; 0, CurriculumDetail!N841, "")</f>
        <v/>
      </c>
      <c r="O61" s="11" t="str">
        <f>IF(CurriculumDetail!O841 &gt; 0, CurriculumDetail!O841, "")</f>
        <v/>
      </c>
      <c r="P61" s="11" t="str">
        <f>IF(CurriculumDetail!P841 &gt; 0, CurriculumDetail!P841, "")</f>
        <v/>
      </c>
      <c r="Q61" s="11" t="str">
        <f>IF(CurriculumDetail!Q841 &gt; 0, CurriculumDetail!Q841, "")</f>
        <v/>
      </c>
      <c r="R61" s="11" t="str">
        <f>IF(CurriculumDetail!R841 &gt; 0, CurriculumDetail!R841, "")</f>
        <v/>
      </c>
      <c r="S61" s="11" t="str">
        <f>IF(CurriculumDetail!S841 &gt; 0, CurriculumDetail!S841, "")</f>
        <v/>
      </c>
      <c r="T61" s="11" t="str">
        <f>IF(CurriculumDetail!T841 &gt; 0, CurriculumDetail!T841, "")</f>
        <v/>
      </c>
      <c r="U61" s="11" t="str">
        <f>IF(CurriculumDetail!U841 &gt; 0, CurriculumDetail!U841, "")</f>
        <v/>
      </c>
      <c r="V61" s="11" t="str">
        <f>IF(CurriculumDetail!V841 &gt; 0, CurriculumDetail!V841, "")</f>
        <v/>
      </c>
      <c r="W61" s="11" t="str">
        <f>IF(CurriculumDetail!W841 &gt; 0, CurriculumDetail!W841, "")</f>
        <v/>
      </c>
      <c r="X61" s="11" t="str">
        <f>IF(CurriculumDetail!X841 &gt; 0, CurriculumDetail!X841, "")</f>
        <v/>
      </c>
      <c r="Y61" s="11" t="str">
        <f>IF(CurriculumDetail!Y841 &gt; 0, CurriculumDetail!Y841, "")</f>
        <v/>
      </c>
      <c r="Z61" s="11" t="str">
        <f>IF(CurriculumDetail!Z841 &gt; 0, CurriculumDetail!Z841, "")</f>
        <v/>
      </c>
      <c r="AA61" s="11" t="str">
        <f>IF(CurriculumDetail!AA841 &gt; 0, CurriculumDetail!AA841, "")</f>
        <v/>
      </c>
      <c r="AB61" s="11" t="str">
        <f>IF(CurriculumDetail!AB841 &gt; 0, CurriculumDetail!AB841, "")</f>
        <v/>
      </c>
      <c r="AC61" s="11" t="str">
        <f>IF(CurriculumDetail!AC841 &gt; 0, CurriculumDetail!AC841, "")</f>
        <v/>
      </c>
      <c r="AD61" s="11" t="str">
        <f>IF(CurriculumDetail!AD841 &gt; 0, CurriculumDetail!AD841, "")</f>
        <v/>
      </c>
      <c r="AE61" s="11" t="str">
        <f>IF(CurriculumDetail!AE841 &gt; 0, CurriculumDetail!AE841, "")</f>
        <v/>
      </c>
      <c r="AF61" s="11" t="str">
        <f>IF(CurriculumDetail!AF841 &gt; 0, CurriculumDetail!AF841, "")</f>
        <v/>
      </c>
      <c r="AG61" s="11" t="str">
        <f>IF(CurriculumDetail!AG841 &gt; 0, CurriculumDetail!AG841, "")</f>
        <v/>
      </c>
      <c r="AH61" s="11" t="str">
        <f>IF(CurriculumDetail!AH841 &gt; 0, CurriculumDetail!AH841, "")</f>
        <v/>
      </c>
      <c r="AI61" s="11" t="str">
        <f>IF(CurriculumDetail!AI841 &gt; 0, CurriculumDetail!AI841, "")</f>
        <v/>
      </c>
      <c r="AJ61" s="11" t="str">
        <f>IF(CurriculumDetail!AJ841 &gt; 0, CurriculumDetail!AJ841, "")</f>
        <v/>
      </c>
    </row>
    <row r="62" spans="1:36" x14ac:dyDescent="0.2">
      <c r="G62" t="str">
        <f>IF(CurriculumDetail!G870 &gt; 0, CurriculumDetail!G870, "")</f>
        <v/>
      </c>
      <c r="H62" s="11" t="str">
        <f>IF(CurriculumDetail!H870 &gt; 0, CurriculumDetail!H870, "")</f>
        <v/>
      </c>
      <c r="I62" s="11" t="str">
        <f>IF(CurriculumDetail!I870 &gt; 0, CurriculumDetail!I870, "")</f>
        <v/>
      </c>
      <c r="J62" s="11" t="str">
        <f>IF(CurriculumDetail!J870 &gt; 0, CurriculumDetail!J870, "")</f>
        <v/>
      </c>
      <c r="K62" s="11" t="str">
        <f>IF(CurriculumDetail!K870 &gt; 0, CurriculumDetail!K870, "")</f>
        <v/>
      </c>
      <c r="L62" s="11" t="str">
        <f>IF(CurriculumDetail!L870 &gt; 0, CurriculumDetail!L870, "")</f>
        <v/>
      </c>
      <c r="M62" s="11" t="str">
        <f>IF(CurriculumDetail!M870 &gt; 0, CurriculumDetail!M870, "")</f>
        <v/>
      </c>
      <c r="N62" s="11" t="str">
        <f>IF(CurriculumDetail!N870 &gt; 0, CurriculumDetail!N870, "")</f>
        <v/>
      </c>
      <c r="O62" s="11" t="str">
        <f>IF(CurriculumDetail!O870 &gt; 0, CurriculumDetail!O870, "")</f>
        <v/>
      </c>
      <c r="P62" s="11" t="str">
        <f>IF(CurriculumDetail!P870 &gt; 0, CurriculumDetail!P870, "")</f>
        <v/>
      </c>
      <c r="Q62" s="11" t="str">
        <f>IF(CurriculumDetail!Q870 &gt; 0, CurriculumDetail!Q870, "")</f>
        <v/>
      </c>
      <c r="R62" s="11" t="str">
        <f>IF(CurriculumDetail!R870 &gt; 0, CurriculumDetail!R870, "")</f>
        <v/>
      </c>
      <c r="S62" s="11" t="str">
        <f>IF(CurriculumDetail!S870 &gt; 0, CurriculumDetail!S870, "")</f>
        <v/>
      </c>
      <c r="T62" s="11" t="str">
        <f>IF(CurriculumDetail!T870 &gt; 0, CurriculumDetail!T870, "")</f>
        <v/>
      </c>
      <c r="U62" s="11" t="str">
        <f>IF(CurriculumDetail!U870 &gt; 0, CurriculumDetail!U870, "")</f>
        <v/>
      </c>
      <c r="V62" s="11" t="str">
        <f>IF(CurriculumDetail!V870 &gt; 0, CurriculumDetail!V870, "")</f>
        <v/>
      </c>
      <c r="W62" s="11" t="str">
        <f>IF(CurriculumDetail!W870 &gt; 0, CurriculumDetail!W870, "")</f>
        <v/>
      </c>
      <c r="X62" s="11" t="str">
        <f>IF(CurriculumDetail!X870 &gt; 0, CurriculumDetail!X870, "")</f>
        <v/>
      </c>
      <c r="Y62" s="11" t="str">
        <f>IF(CurriculumDetail!Y870 &gt; 0, CurriculumDetail!Y870, "")</f>
        <v/>
      </c>
      <c r="Z62" s="11" t="str">
        <f>IF(CurriculumDetail!Z870 &gt; 0, CurriculumDetail!Z870, "")</f>
        <v/>
      </c>
      <c r="AA62" s="11" t="str">
        <f>IF(CurriculumDetail!AA870 &gt; 0, CurriculumDetail!AA870, "")</f>
        <v/>
      </c>
      <c r="AB62" s="11" t="str">
        <f>IF(CurriculumDetail!AB870 &gt; 0, CurriculumDetail!AB870, "")</f>
        <v/>
      </c>
      <c r="AC62" s="11" t="str">
        <f>IF(CurriculumDetail!AC870 &gt; 0, CurriculumDetail!AC870, "")</f>
        <v/>
      </c>
      <c r="AD62" s="11" t="str">
        <f>IF(CurriculumDetail!AD870 &gt; 0, CurriculumDetail!AD870, "")</f>
        <v/>
      </c>
      <c r="AE62" s="11" t="str">
        <f>IF(CurriculumDetail!AE870 &gt; 0, CurriculumDetail!AE870, "")</f>
        <v/>
      </c>
      <c r="AF62" s="11" t="str">
        <f>IF(CurriculumDetail!AF870 &gt; 0, CurriculumDetail!AF870, "")</f>
        <v/>
      </c>
      <c r="AG62" s="11" t="str">
        <f>IF(CurriculumDetail!AG870 &gt; 0, CurriculumDetail!AG870, "")</f>
        <v/>
      </c>
      <c r="AH62" s="11" t="str">
        <f>IF(CurriculumDetail!AH870 &gt; 0, CurriculumDetail!AH870, "")</f>
        <v/>
      </c>
      <c r="AI62" s="11" t="str">
        <f>IF(CurriculumDetail!AI870 &gt; 0, CurriculumDetail!AI870, "")</f>
        <v/>
      </c>
      <c r="AJ62" s="11" t="str">
        <f>IF(CurriculumDetail!AJ870 &gt; 0, CurriculumDetail!AJ870, "")</f>
        <v/>
      </c>
    </row>
    <row r="63" spans="1:36" x14ac:dyDescent="0.2">
      <c r="A63" t="s">
        <v>175</v>
      </c>
      <c r="B63" t="s">
        <v>269</v>
      </c>
      <c r="C63">
        <v>2</v>
      </c>
      <c r="D63">
        <v>0</v>
      </c>
      <c r="E63">
        <f>C63+ D63</f>
        <v>2</v>
      </c>
      <c r="F63">
        <f>SUM(G63:AJ63)</f>
        <v>0</v>
      </c>
      <c r="G63" t="str">
        <f>IF(CurriculumDetail!G875 &gt; 0, CurriculumDetail!G875, "")</f>
        <v/>
      </c>
      <c r="H63" s="11" t="str">
        <f>IF(CurriculumDetail!H875 &gt; 0, CurriculumDetail!H875, "")</f>
        <v/>
      </c>
      <c r="I63" s="11" t="str">
        <f>IF(CurriculumDetail!I875 &gt; 0, CurriculumDetail!I875, "")</f>
        <v/>
      </c>
      <c r="J63" s="11" t="str">
        <f>IF(CurriculumDetail!J875 &gt; 0, CurriculumDetail!J875, "")</f>
        <v/>
      </c>
      <c r="K63" s="11" t="str">
        <f>IF(CurriculumDetail!K875 &gt; 0, CurriculumDetail!K875, "")</f>
        <v/>
      </c>
      <c r="L63" s="11" t="str">
        <f>IF(CurriculumDetail!L875 &gt; 0, CurriculumDetail!L875, "")</f>
        <v/>
      </c>
      <c r="M63" s="11" t="str">
        <f>IF(CurriculumDetail!M875 &gt; 0, CurriculumDetail!M875, "")</f>
        <v/>
      </c>
      <c r="N63" s="11" t="str">
        <f>IF(CurriculumDetail!N875 &gt; 0, CurriculumDetail!N875, "")</f>
        <v/>
      </c>
      <c r="O63" s="11" t="str">
        <f>IF(CurriculumDetail!O875 &gt; 0, CurriculumDetail!O875, "")</f>
        <v/>
      </c>
      <c r="P63" s="11" t="str">
        <f>IF(CurriculumDetail!P875 &gt; 0, CurriculumDetail!P875, "")</f>
        <v/>
      </c>
      <c r="Q63" s="11" t="str">
        <f>IF(CurriculumDetail!Q875 &gt; 0, CurriculumDetail!Q875, "")</f>
        <v/>
      </c>
      <c r="R63" s="11" t="str">
        <f>IF(CurriculumDetail!R875 &gt; 0, CurriculumDetail!R875, "")</f>
        <v/>
      </c>
      <c r="S63" s="11" t="str">
        <f>IF(CurriculumDetail!S875 &gt; 0, CurriculumDetail!S875, "")</f>
        <v/>
      </c>
      <c r="T63" s="11" t="str">
        <f>IF(CurriculumDetail!T875 &gt; 0, CurriculumDetail!T875, "")</f>
        <v/>
      </c>
      <c r="U63" s="11" t="str">
        <f>IF(CurriculumDetail!U875 &gt; 0, CurriculumDetail!U875, "")</f>
        <v/>
      </c>
      <c r="V63" s="11" t="str">
        <f>IF(CurriculumDetail!V875 &gt; 0, CurriculumDetail!V875, "")</f>
        <v/>
      </c>
      <c r="W63" s="11" t="str">
        <f>IF(CurriculumDetail!W875 &gt; 0, CurriculumDetail!W875, "")</f>
        <v/>
      </c>
      <c r="X63" s="11" t="str">
        <f>IF(CurriculumDetail!X875 &gt; 0, CurriculumDetail!X875, "")</f>
        <v/>
      </c>
      <c r="Y63" s="11" t="str">
        <f>IF(CurriculumDetail!Y875 &gt; 0, CurriculumDetail!Y875, "")</f>
        <v/>
      </c>
      <c r="Z63" s="11" t="str">
        <f>IF(CurriculumDetail!Z875 &gt; 0, CurriculumDetail!Z875, "")</f>
        <v/>
      </c>
      <c r="AA63" s="11" t="str">
        <f>IF(CurriculumDetail!AA875 &gt; 0, CurriculumDetail!AA875, "")</f>
        <v/>
      </c>
      <c r="AB63" s="11" t="str">
        <f>IF(CurriculumDetail!AB875 &gt; 0, CurriculumDetail!AB875, "")</f>
        <v/>
      </c>
      <c r="AC63" s="11" t="str">
        <f>IF(CurriculumDetail!AC875 &gt; 0, CurriculumDetail!AC875, "")</f>
        <v/>
      </c>
      <c r="AD63" s="11" t="str">
        <f>IF(CurriculumDetail!AD875 &gt; 0, CurriculumDetail!AD875, "")</f>
        <v/>
      </c>
      <c r="AE63" s="11" t="str">
        <f>IF(CurriculumDetail!AE875 &gt; 0, CurriculumDetail!AE875, "")</f>
        <v/>
      </c>
      <c r="AF63" s="11" t="str">
        <f>IF(CurriculumDetail!AF875 &gt; 0, CurriculumDetail!AF875, "")</f>
        <v/>
      </c>
      <c r="AG63" s="11" t="str">
        <f>IF(CurriculumDetail!AG875 &gt; 0, CurriculumDetail!AG875, "")</f>
        <v/>
      </c>
      <c r="AH63" s="11" t="str">
        <f>IF(CurriculumDetail!AH875 &gt; 0, CurriculumDetail!AH875, "")</f>
        <v/>
      </c>
      <c r="AI63" s="11" t="str">
        <f>IF(CurriculumDetail!AI875 &gt; 0, CurriculumDetail!AI875, "")</f>
        <v/>
      </c>
      <c r="AJ63" s="11" t="str">
        <f>IF(CurriculumDetail!AJ875 &gt; 0, CurriculumDetail!AJ875, "")</f>
        <v/>
      </c>
    </row>
    <row r="64" spans="1:36" x14ac:dyDescent="0.2">
      <c r="A64" t="s">
        <v>175</v>
      </c>
      <c r="B64" t="s">
        <v>264</v>
      </c>
      <c r="C64">
        <v>1</v>
      </c>
      <c r="D64">
        <v>2</v>
      </c>
      <c r="E64">
        <f>C64+ D64</f>
        <v>3</v>
      </c>
      <c r="F64">
        <f>SUM(G64:AJ64)</f>
        <v>0</v>
      </c>
      <c r="G64" t="str">
        <f>IF(CurriculumDetail!G880 &gt; 0, CurriculumDetail!G880, "")</f>
        <v/>
      </c>
      <c r="H64" s="11" t="str">
        <f>IF(CurriculumDetail!H880 &gt; 0, CurriculumDetail!H880, "")</f>
        <v/>
      </c>
      <c r="I64" s="11" t="str">
        <f>IF(CurriculumDetail!I880 &gt; 0, CurriculumDetail!I880, "")</f>
        <v/>
      </c>
      <c r="J64" s="11" t="str">
        <f>IF(CurriculumDetail!J880 &gt; 0, CurriculumDetail!J880, "")</f>
        <v/>
      </c>
      <c r="K64" s="11" t="str">
        <f>IF(CurriculumDetail!K880 &gt; 0, CurriculumDetail!K880, "")</f>
        <v/>
      </c>
      <c r="L64" s="11" t="str">
        <f>IF(CurriculumDetail!L880 &gt; 0, CurriculumDetail!L880, "")</f>
        <v/>
      </c>
      <c r="M64" s="11" t="str">
        <f>IF(CurriculumDetail!M880 &gt; 0, CurriculumDetail!M880, "")</f>
        <v/>
      </c>
      <c r="N64" s="11" t="str">
        <f>IF(CurriculumDetail!N880 &gt; 0, CurriculumDetail!N880, "")</f>
        <v/>
      </c>
      <c r="O64" s="11" t="str">
        <f>IF(CurriculumDetail!O880 &gt; 0, CurriculumDetail!O880, "")</f>
        <v/>
      </c>
      <c r="P64" s="11" t="str">
        <f>IF(CurriculumDetail!P880 &gt; 0, CurriculumDetail!P880, "")</f>
        <v/>
      </c>
      <c r="Q64" s="11" t="str">
        <f>IF(CurriculumDetail!Q880 &gt; 0, CurriculumDetail!Q880, "")</f>
        <v/>
      </c>
      <c r="R64" s="11" t="str">
        <f>IF(CurriculumDetail!R880 &gt; 0, CurriculumDetail!R880, "")</f>
        <v/>
      </c>
      <c r="S64" s="11" t="str">
        <f>IF(CurriculumDetail!S880 &gt; 0, CurriculumDetail!S880, "")</f>
        <v/>
      </c>
      <c r="T64" s="11" t="str">
        <f>IF(CurriculumDetail!T880 &gt; 0, CurriculumDetail!T880, "")</f>
        <v/>
      </c>
      <c r="U64" s="11" t="str">
        <f>IF(CurriculumDetail!U880 &gt; 0, CurriculumDetail!U880, "")</f>
        <v/>
      </c>
      <c r="V64" s="11" t="str">
        <f>IF(CurriculumDetail!V880 &gt; 0, CurriculumDetail!V880, "")</f>
        <v/>
      </c>
      <c r="W64" s="11" t="str">
        <f>IF(CurriculumDetail!W880 &gt; 0, CurriculumDetail!W880, "")</f>
        <v/>
      </c>
      <c r="X64" s="11" t="str">
        <f>IF(CurriculumDetail!X880 &gt; 0, CurriculumDetail!X880, "")</f>
        <v/>
      </c>
      <c r="Y64" s="11" t="str">
        <f>IF(CurriculumDetail!Y880 &gt; 0, CurriculumDetail!Y880, "")</f>
        <v/>
      </c>
      <c r="Z64" s="11" t="str">
        <f>IF(CurriculumDetail!Z880 &gt; 0, CurriculumDetail!Z880, "")</f>
        <v/>
      </c>
      <c r="AA64" s="11" t="str">
        <f>IF(CurriculumDetail!AA880 &gt; 0, CurriculumDetail!AA880, "")</f>
        <v/>
      </c>
      <c r="AB64" s="11" t="str">
        <f>IF(CurriculumDetail!AB880 &gt; 0, CurriculumDetail!AB880, "")</f>
        <v/>
      </c>
      <c r="AC64" s="11" t="str">
        <f>IF(CurriculumDetail!AC880 &gt; 0, CurriculumDetail!AC880, "")</f>
        <v/>
      </c>
      <c r="AD64" s="11" t="str">
        <f>IF(CurriculumDetail!AD880 &gt; 0, CurriculumDetail!AD880, "")</f>
        <v/>
      </c>
      <c r="AE64" s="11" t="str">
        <f>IF(CurriculumDetail!AE880 &gt; 0, CurriculumDetail!AE880, "")</f>
        <v/>
      </c>
      <c r="AF64" s="11" t="str">
        <f>IF(CurriculumDetail!AF880 &gt; 0, CurriculumDetail!AF880, "")</f>
        <v/>
      </c>
      <c r="AG64" s="11" t="str">
        <f>IF(CurriculumDetail!AG880 &gt; 0, CurriculumDetail!AG880, "")</f>
        <v/>
      </c>
      <c r="AH64" s="11" t="str">
        <f>IF(CurriculumDetail!AH880 &gt; 0, CurriculumDetail!AH880, "")</f>
        <v/>
      </c>
      <c r="AI64" s="11" t="str">
        <f>IF(CurriculumDetail!AI880 &gt; 0, CurriculumDetail!AI880, "")</f>
        <v/>
      </c>
      <c r="AJ64" s="11" t="str">
        <f>IF(CurriculumDetail!AJ880 &gt; 0, CurriculumDetail!AJ880, "")</f>
        <v/>
      </c>
    </row>
    <row r="65" spans="1:36" x14ac:dyDescent="0.2">
      <c r="A65" t="s">
        <v>175</v>
      </c>
      <c r="B65" t="s">
        <v>138</v>
      </c>
      <c r="C65">
        <v>1</v>
      </c>
      <c r="D65">
        <v>3</v>
      </c>
      <c r="E65">
        <f>C65+ D65</f>
        <v>4</v>
      </c>
      <c r="F65">
        <f>SUM(G65:AJ65)</f>
        <v>0</v>
      </c>
      <c r="G65" t="str">
        <f>IF(CurriculumDetail!G888 &gt; 0, CurriculumDetail!G888, "")</f>
        <v/>
      </c>
      <c r="H65" s="11" t="str">
        <f>IF(CurriculumDetail!H888 &gt; 0, CurriculumDetail!H888, "")</f>
        <v/>
      </c>
      <c r="I65" s="11" t="str">
        <f>IF(CurriculumDetail!I888 &gt; 0, CurriculumDetail!I888, "")</f>
        <v/>
      </c>
      <c r="J65" s="11" t="str">
        <f>IF(CurriculumDetail!J888 &gt; 0, CurriculumDetail!J888, "")</f>
        <v/>
      </c>
      <c r="K65" s="11" t="str">
        <f>IF(CurriculumDetail!K888 &gt; 0, CurriculumDetail!K888, "")</f>
        <v/>
      </c>
      <c r="L65" s="11" t="str">
        <f>IF(CurriculumDetail!L888 &gt; 0, CurriculumDetail!L888, "")</f>
        <v/>
      </c>
      <c r="M65" s="11" t="str">
        <f>IF(CurriculumDetail!M888 &gt; 0, CurriculumDetail!M888, "")</f>
        <v/>
      </c>
      <c r="N65" s="11" t="str">
        <f>IF(CurriculumDetail!N888 &gt; 0, CurriculumDetail!N888, "")</f>
        <v/>
      </c>
      <c r="O65" s="11" t="str">
        <f>IF(CurriculumDetail!O888 &gt; 0, CurriculumDetail!O888, "")</f>
        <v/>
      </c>
      <c r="P65" s="11" t="str">
        <f>IF(CurriculumDetail!P888 &gt; 0, CurriculumDetail!P888, "")</f>
        <v/>
      </c>
      <c r="Q65" s="11" t="str">
        <f>IF(CurriculumDetail!Q888 &gt; 0, CurriculumDetail!Q888, "")</f>
        <v/>
      </c>
      <c r="R65" s="11" t="str">
        <f>IF(CurriculumDetail!R888 &gt; 0, CurriculumDetail!R888, "")</f>
        <v/>
      </c>
      <c r="S65" s="11" t="str">
        <f>IF(CurriculumDetail!S888 &gt; 0, CurriculumDetail!S888, "")</f>
        <v/>
      </c>
      <c r="T65" s="11" t="str">
        <f>IF(CurriculumDetail!T888 &gt; 0, CurriculumDetail!T888, "")</f>
        <v/>
      </c>
      <c r="U65" s="11" t="str">
        <f>IF(CurriculumDetail!U888 &gt; 0, CurriculumDetail!U888, "")</f>
        <v/>
      </c>
      <c r="V65" s="11" t="str">
        <f>IF(CurriculumDetail!V888 &gt; 0, CurriculumDetail!V888, "")</f>
        <v/>
      </c>
      <c r="W65" s="11" t="str">
        <f>IF(CurriculumDetail!W888 &gt; 0, CurriculumDetail!W888, "")</f>
        <v/>
      </c>
      <c r="X65" s="11" t="str">
        <f>IF(CurriculumDetail!X888 &gt; 0, CurriculumDetail!X888, "")</f>
        <v/>
      </c>
      <c r="Y65" s="11" t="str">
        <f>IF(CurriculumDetail!Y888 &gt; 0, CurriculumDetail!Y888, "")</f>
        <v/>
      </c>
      <c r="Z65" s="11" t="str">
        <f>IF(CurriculumDetail!Z888 &gt; 0, CurriculumDetail!Z888, "")</f>
        <v/>
      </c>
      <c r="AA65" s="11" t="str">
        <f>IF(CurriculumDetail!AA888 &gt; 0, CurriculumDetail!AA888, "")</f>
        <v/>
      </c>
      <c r="AB65" s="11" t="str">
        <f>IF(CurriculumDetail!AB888 &gt; 0, CurriculumDetail!AB888, "")</f>
        <v/>
      </c>
      <c r="AC65" s="11" t="str">
        <f>IF(CurriculumDetail!AC888 &gt; 0, CurriculumDetail!AC888, "")</f>
        <v/>
      </c>
      <c r="AD65" s="11" t="str">
        <f>IF(CurriculumDetail!AD888 &gt; 0, CurriculumDetail!AD888, "")</f>
        <v/>
      </c>
      <c r="AE65" s="11" t="str">
        <f>IF(CurriculumDetail!AE888 &gt; 0, CurriculumDetail!AE888, "")</f>
        <v/>
      </c>
      <c r="AF65" s="11" t="str">
        <f>IF(CurriculumDetail!AF888 &gt; 0, CurriculumDetail!AF888, "")</f>
        <v/>
      </c>
      <c r="AG65" s="11" t="str">
        <f>IF(CurriculumDetail!AG888 &gt; 0, CurriculumDetail!AG888, "")</f>
        <v/>
      </c>
      <c r="AH65" s="11" t="str">
        <f>IF(CurriculumDetail!AH888 &gt; 0, CurriculumDetail!AH888, "")</f>
        <v/>
      </c>
      <c r="AI65" s="11" t="str">
        <f>IF(CurriculumDetail!AI888 &gt; 0, CurriculumDetail!AI888, "")</f>
        <v/>
      </c>
      <c r="AJ65" s="11" t="str">
        <f>IF(CurriculumDetail!AJ888 &gt; 0, CurriculumDetail!AJ888, "")</f>
        <v/>
      </c>
    </row>
    <row r="66" spans="1:36" x14ac:dyDescent="0.2">
      <c r="A66" t="s">
        <v>175</v>
      </c>
      <c r="B66" t="s">
        <v>134</v>
      </c>
      <c r="C66">
        <v>0</v>
      </c>
      <c r="D66">
        <v>3</v>
      </c>
      <c r="E66">
        <f>C66+ D66</f>
        <v>3</v>
      </c>
      <c r="F66">
        <f>SUM(G66:AJ66)</f>
        <v>0</v>
      </c>
      <c r="G66" t="str">
        <f>IF(CurriculumDetail!G902 &gt; 0, CurriculumDetail!G902, "")</f>
        <v/>
      </c>
      <c r="H66" s="11" t="str">
        <f>IF(CurriculumDetail!H902 &gt; 0, CurriculumDetail!H902, "")</f>
        <v/>
      </c>
      <c r="I66" s="11" t="str">
        <f>IF(CurriculumDetail!I902 &gt; 0, CurriculumDetail!I902, "")</f>
        <v/>
      </c>
      <c r="J66" s="11" t="str">
        <f>IF(CurriculumDetail!J902 &gt; 0, CurriculumDetail!J902, "")</f>
        <v/>
      </c>
      <c r="K66" s="11" t="str">
        <f>IF(CurriculumDetail!K902 &gt; 0, CurriculumDetail!K902, "")</f>
        <v/>
      </c>
      <c r="L66" s="11" t="str">
        <f>IF(CurriculumDetail!L902 &gt; 0, CurriculumDetail!L902, "")</f>
        <v/>
      </c>
      <c r="M66" s="11" t="str">
        <f>IF(CurriculumDetail!M902 &gt; 0, CurriculumDetail!M902, "")</f>
        <v/>
      </c>
      <c r="N66" s="11" t="str">
        <f>IF(CurriculumDetail!N902 &gt; 0, CurriculumDetail!N902, "")</f>
        <v/>
      </c>
      <c r="O66" s="11" t="str">
        <f>IF(CurriculumDetail!O902 &gt; 0, CurriculumDetail!O902, "")</f>
        <v/>
      </c>
      <c r="P66" s="11" t="str">
        <f>IF(CurriculumDetail!P902 &gt; 0, CurriculumDetail!P902, "")</f>
        <v/>
      </c>
      <c r="Q66" s="11" t="str">
        <f>IF(CurriculumDetail!Q902 &gt; 0, CurriculumDetail!Q902, "")</f>
        <v/>
      </c>
      <c r="R66" s="11" t="str">
        <f>IF(CurriculumDetail!R902 &gt; 0, CurriculumDetail!R902, "")</f>
        <v/>
      </c>
      <c r="S66" s="11" t="str">
        <f>IF(CurriculumDetail!S902 &gt; 0, CurriculumDetail!S902, "")</f>
        <v/>
      </c>
      <c r="T66" s="11" t="str">
        <f>IF(CurriculumDetail!T902 &gt; 0, CurriculumDetail!T902, "")</f>
        <v/>
      </c>
      <c r="U66" s="11" t="str">
        <f>IF(CurriculumDetail!U902 &gt; 0, CurriculumDetail!U902, "")</f>
        <v/>
      </c>
      <c r="V66" s="11" t="str">
        <f>IF(CurriculumDetail!V902 &gt; 0, CurriculumDetail!V902, "")</f>
        <v/>
      </c>
      <c r="W66" s="11" t="str">
        <f>IF(CurriculumDetail!W902 &gt; 0, CurriculumDetail!W902, "")</f>
        <v/>
      </c>
      <c r="X66" s="11" t="str">
        <f>IF(CurriculumDetail!X902 &gt; 0, CurriculumDetail!X902, "")</f>
        <v/>
      </c>
      <c r="Y66" s="11" t="str">
        <f>IF(CurriculumDetail!Y902 &gt; 0, CurriculumDetail!Y902, "")</f>
        <v/>
      </c>
      <c r="Z66" s="11" t="str">
        <f>IF(CurriculumDetail!Z902 &gt; 0, CurriculumDetail!Z902, "")</f>
        <v/>
      </c>
      <c r="AA66" s="11" t="str">
        <f>IF(CurriculumDetail!AA902 &gt; 0, CurriculumDetail!AA902, "")</f>
        <v/>
      </c>
      <c r="AB66" s="11" t="str">
        <f>IF(CurriculumDetail!AB902 &gt; 0, CurriculumDetail!AB902, "")</f>
        <v/>
      </c>
      <c r="AC66" s="11" t="str">
        <f>IF(CurriculumDetail!AC902 &gt; 0, CurriculumDetail!AC902, "")</f>
        <v/>
      </c>
      <c r="AD66" s="11" t="str">
        <f>IF(CurriculumDetail!AD902 &gt; 0, CurriculumDetail!AD902, "")</f>
        <v/>
      </c>
      <c r="AE66" s="11" t="str">
        <f>IF(CurriculumDetail!AE902 &gt; 0, CurriculumDetail!AE902, "")</f>
        <v/>
      </c>
      <c r="AF66" s="11" t="str">
        <f>IF(CurriculumDetail!AF902 &gt; 0, CurriculumDetail!AF902, "")</f>
        <v/>
      </c>
      <c r="AG66" s="11" t="str">
        <f>IF(CurriculumDetail!AG902 &gt; 0, CurriculumDetail!AG902, "")</f>
        <v/>
      </c>
      <c r="AH66" s="11" t="str">
        <f>IF(CurriculumDetail!AH902 &gt; 0, CurriculumDetail!AH902, "")</f>
        <v/>
      </c>
      <c r="AI66" s="11" t="str">
        <f>IF(CurriculumDetail!AI902 &gt; 0, CurriculumDetail!AI902, "")</f>
        <v/>
      </c>
      <c r="AJ66" s="11" t="str">
        <f>IF(CurriculumDetail!AJ902 &gt; 0, CurriculumDetail!AJ902, "")</f>
        <v/>
      </c>
    </row>
    <row r="67" spans="1:36" x14ac:dyDescent="0.2">
      <c r="A67" t="s">
        <v>175</v>
      </c>
      <c r="B67" t="s">
        <v>111</v>
      </c>
      <c r="C67">
        <v>1</v>
      </c>
      <c r="D67">
        <v>2</v>
      </c>
      <c r="E67">
        <f>C67+ D67</f>
        <v>3</v>
      </c>
      <c r="F67">
        <f>SUM(G67:AJ67)</f>
        <v>0</v>
      </c>
      <c r="G67" t="str">
        <f>IF(CurriculumDetail!G915 &gt; 0, CurriculumDetail!G915, "")</f>
        <v/>
      </c>
      <c r="H67" s="11" t="str">
        <f>IF(CurriculumDetail!H915 &gt; 0, CurriculumDetail!H915, "")</f>
        <v/>
      </c>
      <c r="I67" s="11" t="str">
        <f>IF(CurriculumDetail!I915 &gt; 0, CurriculumDetail!I915, "")</f>
        <v/>
      </c>
      <c r="J67" s="11" t="str">
        <f>IF(CurriculumDetail!J915 &gt; 0, CurriculumDetail!J915, "")</f>
        <v/>
      </c>
      <c r="K67" s="11" t="str">
        <f>IF(CurriculumDetail!K915 &gt; 0, CurriculumDetail!K915, "")</f>
        <v/>
      </c>
      <c r="L67" s="11" t="str">
        <f>IF(CurriculumDetail!L915 &gt; 0, CurriculumDetail!L915, "")</f>
        <v/>
      </c>
      <c r="M67" s="11" t="str">
        <f>IF(CurriculumDetail!M915 &gt; 0, CurriculumDetail!M915, "")</f>
        <v/>
      </c>
      <c r="N67" s="11" t="str">
        <f>IF(CurriculumDetail!N915 &gt; 0, CurriculumDetail!N915, "")</f>
        <v/>
      </c>
      <c r="O67" s="11" t="str">
        <f>IF(CurriculumDetail!O915 &gt; 0, CurriculumDetail!O915, "")</f>
        <v/>
      </c>
      <c r="P67" s="11" t="str">
        <f>IF(CurriculumDetail!P915 &gt; 0, CurriculumDetail!P915, "")</f>
        <v/>
      </c>
      <c r="Q67" s="11" t="str">
        <f>IF(CurriculumDetail!Q915 &gt; 0, CurriculumDetail!Q915, "")</f>
        <v/>
      </c>
      <c r="R67" s="11" t="str">
        <f>IF(CurriculumDetail!R915 &gt; 0, CurriculumDetail!R915, "")</f>
        <v/>
      </c>
      <c r="S67" s="11" t="str">
        <f>IF(CurriculumDetail!S915 &gt; 0, CurriculumDetail!S915, "")</f>
        <v/>
      </c>
      <c r="T67" s="11" t="str">
        <f>IF(CurriculumDetail!T915 &gt; 0, CurriculumDetail!T915, "")</f>
        <v/>
      </c>
      <c r="U67" s="11" t="str">
        <f>IF(CurriculumDetail!U915 &gt; 0, CurriculumDetail!U915, "")</f>
        <v/>
      </c>
      <c r="V67" s="11" t="str">
        <f>IF(CurriculumDetail!V915 &gt; 0, CurriculumDetail!V915, "")</f>
        <v/>
      </c>
      <c r="W67" s="11" t="str">
        <f>IF(CurriculumDetail!W915 &gt; 0, CurriculumDetail!W915, "")</f>
        <v/>
      </c>
      <c r="X67" s="11" t="str">
        <f>IF(CurriculumDetail!X915 &gt; 0, CurriculumDetail!X915, "")</f>
        <v/>
      </c>
      <c r="Y67" s="11" t="str">
        <f>IF(CurriculumDetail!Y915 &gt; 0, CurriculumDetail!Y915, "")</f>
        <v/>
      </c>
      <c r="Z67" s="11" t="str">
        <f>IF(CurriculumDetail!Z915 &gt; 0, CurriculumDetail!Z915, "")</f>
        <v/>
      </c>
      <c r="AA67" s="11" t="str">
        <f>IF(CurriculumDetail!AA915 &gt; 0, CurriculumDetail!AA915, "")</f>
        <v/>
      </c>
      <c r="AB67" s="11" t="str">
        <f>IF(CurriculumDetail!AB915 &gt; 0, CurriculumDetail!AB915, "")</f>
        <v/>
      </c>
      <c r="AC67" s="11" t="str">
        <f>IF(CurriculumDetail!AC915 &gt; 0, CurriculumDetail!AC915, "")</f>
        <v/>
      </c>
      <c r="AD67" s="11" t="str">
        <f>IF(CurriculumDetail!AD915 &gt; 0, CurriculumDetail!AD915, "")</f>
        <v/>
      </c>
      <c r="AE67" s="11" t="str">
        <f>IF(CurriculumDetail!AE915 &gt; 0, CurriculumDetail!AE915, "")</f>
        <v/>
      </c>
      <c r="AF67" s="11" t="str">
        <f>IF(CurriculumDetail!AF915 &gt; 0, CurriculumDetail!AF915, "")</f>
        <v/>
      </c>
      <c r="AG67" s="11" t="str">
        <f>IF(CurriculumDetail!AG915 &gt; 0, CurriculumDetail!AG915, "")</f>
        <v/>
      </c>
      <c r="AH67" s="11" t="str">
        <f>IF(CurriculumDetail!AH915 &gt; 0, CurriculumDetail!AH915, "")</f>
        <v/>
      </c>
      <c r="AI67" s="11" t="str">
        <f>IF(CurriculumDetail!AI915 &gt; 0, CurriculumDetail!AI915, "")</f>
        <v/>
      </c>
      <c r="AJ67" s="11" t="str">
        <f>IF(CurriculumDetail!AJ915 &gt; 0, CurriculumDetail!AJ915, "")</f>
        <v/>
      </c>
    </row>
    <row r="68" spans="1:36" x14ac:dyDescent="0.2">
      <c r="G68" t="str">
        <f>IF(CurriculumDetail!G952 &gt; 0, CurriculumDetail!G952, "")</f>
        <v/>
      </c>
      <c r="H68" s="11" t="str">
        <f>IF(CurriculumDetail!H952 &gt; 0, CurriculumDetail!H952, "")</f>
        <v/>
      </c>
      <c r="I68" s="11" t="str">
        <f>IF(CurriculumDetail!I952 &gt; 0, CurriculumDetail!I952, "")</f>
        <v/>
      </c>
      <c r="J68" s="11" t="str">
        <f>IF(CurriculumDetail!J952 &gt; 0, CurriculumDetail!J952, "")</f>
        <v/>
      </c>
      <c r="K68" s="11" t="str">
        <f>IF(CurriculumDetail!K952 &gt; 0, CurriculumDetail!K952, "")</f>
        <v/>
      </c>
      <c r="L68" s="11" t="str">
        <f>IF(CurriculumDetail!L952 &gt; 0, CurriculumDetail!L952, "")</f>
        <v/>
      </c>
      <c r="M68" s="11" t="str">
        <f>IF(CurriculumDetail!M952 &gt; 0, CurriculumDetail!M952, "")</f>
        <v/>
      </c>
      <c r="N68" s="11" t="str">
        <f>IF(CurriculumDetail!N952 &gt; 0, CurriculumDetail!N952, "")</f>
        <v/>
      </c>
      <c r="O68" s="11" t="str">
        <f>IF(CurriculumDetail!O952 &gt; 0, CurriculumDetail!O952, "")</f>
        <v/>
      </c>
      <c r="P68" s="11" t="str">
        <f>IF(CurriculumDetail!P952 &gt; 0, CurriculumDetail!P952, "")</f>
        <v/>
      </c>
      <c r="Q68" s="11" t="str">
        <f>IF(CurriculumDetail!Q952 &gt; 0, CurriculumDetail!Q952, "")</f>
        <v/>
      </c>
      <c r="R68" s="11" t="str">
        <f>IF(CurriculumDetail!R952 &gt; 0, CurriculumDetail!R952, "")</f>
        <v/>
      </c>
      <c r="S68" s="11" t="str">
        <f>IF(CurriculumDetail!S952 &gt; 0, CurriculumDetail!S952, "")</f>
        <v/>
      </c>
      <c r="T68" s="11" t="str">
        <f>IF(CurriculumDetail!T952 &gt; 0, CurriculumDetail!T952, "")</f>
        <v/>
      </c>
      <c r="U68" s="11" t="str">
        <f>IF(CurriculumDetail!U952 &gt; 0, CurriculumDetail!U952, "")</f>
        <v/>
      </c>
      <c r="V68" s="11" t="str">
        <f>IF(CurriculumDetail!V952 &gt; 0, CurriculumDetail!V952, "")</f>
        <v/>
      </c>
      <c r="W68" s="11" t="str">
        <f>IF(CurriculumDetail!W952 &gt; 0, CurriculumDetail!W952, "")</f>
        <v/>
      </c>
      <c r="X68" s="11" t="str">
        <f>IF(CurriculumDetail!X952 &gt; 0, CurriculumDetail!X952, "")</f>
        <v/>
      </c>
      <c r="Y68" s="11" t="str">
        <f>IF(CurriculumDetail!Y952 &gt; 0, CurriculumDetail!Y952, "")</f>
        <v/>
      </c>
      <c r="Z68" s="11" t="str">
        <f>IF(CurriculumDetail!Z952 &gt; 0, CurriculumDetail!Z952, "")</f>
        <v/>
      </c>
      <c r="AA68" s="11" t="str">
        <f>IF(CurriculumDetail!AA952 &gt; 0, CurriculumDetail!AA952, "")</f>
        <v/>
      </c>
      <c r="AB68" s="11" t="str">
        <f>IF(CurriculumDetail!AB952 &gt; 0, CurriculumDetail!AB952, "")</f>
        <v/>
      </c>
      <c r="AC68" s="11" t="str">
        <f>IF(CurriculumDetail!AC952 &gt; 0, CurriculumDetail!AC952, "")</f>
        <v/>
      </c>
      <c r="AD68" s="11" t="str">
        <f>IF(CurriculumDetail!AD952 &gt; 0, CurriculumDetail!AD952, "")</f>
        <v/>
      </c>
      <c r="AE68" s="11" t="str">
        <f>IF(CurriculumDetail!AE952 &gt; 0, CurriculumDetail!AE952, "")</f>
        <v/>
      </c>
      <c r="AF68" s="11" t="str">
        <f>IF(CurriculumDetail!AF952 &gt; 0, CurriculumDetail!AF952, "")</f>
        <v/>
      </c>
      <c r="AG68" s="11" t="str">
        <f>IF(CurriculumDetail!AG952 &gt; 0, CurriculumDetail!AG952, "")</f>
        <v/>
      </c>
      <c r="AH68" s="11" t="str">
        <f>IF(CurriculumDetail!AH952 &gt; 0, CurriculumDetail!AH952, "")</f>
        <v/>
      </c>
      <c r="AI68" s="11" t="str">
        <f>IF(CurriculumDetail!AI952 &gt; 0, CurriculumDetail!AI952, "")</f>
        <v/>
      </c>
      <c r="AJ68" s="11" t="str">
        <f>IF(CurriculumDetail!AJ952 &gt; 0, CurriculumDetail!AJ952, "")</f>
        <v/>
      </c>
    </row>
    <row r="69" spans="1:36" x14ac:dyDescent="0.2">
      <c r="A69" t="s">
        <v>172</v>
      </c>
      <c r="B69" t="s">
        <v>151</v>
      </c>
      <c r="C69">
        <v>4</v>
      </c>
      <c r="D69">
        <v>6</v>
      </c>
      <c r="E69">
        <f>C69+ D69</f>
        <v>10</v>
      </c>
      <c r="F69">
        <f>SUM(G69:AJ69)</f>
        <v>0</v>
      </c>
      <c r="G69" t="str">
        <f>IF(CurriculumDetail!G960 &gt; 0, CurriculumDetail!G960, "")</f>
        <v/>
      </c>
      <c r="H69" s="11" t="str">
        <f>IF(CurriculumDetail!H960 &gt; 0, CurriculumDetail!H960, "")</f>
        <v/>
      </c>
      <c r="I69" s="11" t="str">
        <f>IF(CurriculumDetail!I960 &gt; 0, CurriculumDetail!I960, "")</f>
        <v/>
      </c>
      <c r="J69" s="11" t="str">
        <f>IF(CurriculumDetail!J960 &gt; 0, CurriculumDetail!J960, "")</f>
        <v/>
      </c>
      <c r="K69" s="11" t="str">
        <f>IF(CurriculumDetail!K960 &gt; 0, CurriculumDetail!K960, "")</f>
        <v/>
      </c>
      <c r="L69" s="11" t="str">
        <f>IF(CurriculumDetail!L960 &gt; 0, CurriculumDetail!L960, "")</f>
        <v/>
      </c>
      <c r="M69" s="11" t="str">
        <f>IF(CurriculumDetail!M960 &gt; 0, CurriculumDetail!M960, "")</f>
        <v/>
      </c>
      <c r="N69" s="11" t="str">
        <f>IF(CurriculumDetail!N960 &gt; 0, CurriculumDetail!N960, "")</f>
        <v/>
      </c>
      <c r="O69" s="11" t="str">
        <f>IF(CurriculumDetail!O960 &gt; 0, CurriculumDetail!O960, "")</f>
        <v/>
      </c>
      <c r="P69" s="11" t="str">
        <f>IF(CurriculumDetail!P960 &gt; 0, CurriculumDetail!P960, "")</f>
        <v/>
      </c>
      <c r="Q69" s="11" t="str">
        <f>IF(CurriculumDetail!Q960 &gt; 0, CurriculumDetail!Q960, "")</f>
        <v/>
      </c>
      <c r="R69" s="11" t="str">
        <f>IF(CurriculumDetail!R960 &gt; 0, CurriculumDetail!R960, "")</f>
        <v/>
      </c>
      <c r="S69" s="11" t="str">
        <f>IF(CurriculumDetail!S960 &gt; 0, CurriculumDetail!S960, "")</f>
        <v/>
      </c>
      <c r="T69" s="11" t="str">
        <f>IF(CurriculumDetail!T960 &gt; 0, CurriculumDetail!T960, "")</f>
        <v/>
      </c>
      <c r="U69" s="11" t="str">
        <f>IF(CurriculumDetail!U960 &gt; 0, CurriculumDetail!U960, "")</f>
        <v/>
      </c>
      <c r="V69" s="11" t="str">
        <f>IF(CurriculumDetail!V960 &gt; 0, CurriculumDetail!V960, "")</f>
        <v/>
      </c>
      <c r="W69" s="11" t="str">
        <f>IF(CurriculumDetail!W960 &gt; 0, CurriculumDetail!W960, "")</f>
        <v/>
      </c>
      <c r="X69" s="11" t="str">
        <f>IF(CurriculumDetail!X960 &gt; 0, CurriculumDetail!X960, "")</f>
        <v/>
      </c>
      <c r="Y69" s="11" t="str">
        <f>IF(CurriculumDetail!Y960 &gt; 0, CurriculumDetail!Y960, "")</f>
        <v/>
      </c>
      <c r="Z69" s="11" t="str">
        <f>IF(CurriculumDetail!Z960 &gt; 0, CurriculumDetail!Z960, "")</f>
        <v/>
      </c>
      <c r="AA69" s="11" t="str">
        <f>IF(CurriculumDetail!AA960 &gt; 0, CurriculumDetail!AA960, "")</f>
        <v/>
      </c>
      <c r="AB69" s="11" t="str">
        <f>IF(CurriculumDetail!AB960 &gt; 0, CurriculumDetail!AB960, "")</f>
        <v/>
      </c>
      <c r="AC69" s="11" t="str">
        <f>IF(CurriculumDetail!AC960 &gt; 0, CurriculumDetail!AC960, "")</f>
        <v/>
      </c>
      <c r="AD69" s="11" t="str">
        <f>IF(CurriculumDetail!AD960 &gt; 0, CurriculumDetail!AD960, "")</f>
        <v/>
      </c>
      <c r="AE69" s="11" t="str">
        <f>IF(CurriculumDetail!AE960 &gt; 0, CurriculumDetail!AE960, "")</f>
        <v/>
      </c>
      <c r="AF69" s="11" t="str">
        <f>IF(CurriculumDetail!AF960 &gt; 0, CurriculumDetail!AF960, "")</f>
        <v/>
      </c>
      <c r="AG69" s="11" t="str">
        <f>IF(CurriculumDetail!AG960 &gt; 0, CurriculumDetail!AG960, "")</f>
        <v/>
      </c>
      <c r="AH69" s="11" t="str">
        <f>IF(CurriculumDetail!AH960 &gt; 0, CurriculumDetail!AH960, "")</f>
        <v/>
      </c>
      <c r="AI69" s="11" t="str">
        <f>IF(CurriculumDetail!AI960 &gt; 0, CurriculumDetail!AI960, "")</f>
        <v/>
      </c>
      <c r="AJ69" s="11" t="str">
        <f>IF(CurriculumDetail!AJ960 &gt; 0, CurriculumDetail!AJ960, "")</f>
        <v/>
      </c>
    </row>
    <row r="70" spans="1:36" x14ac:dyDescent="0.2">
      <c r="A70" t="s">
        <v>172</v>
      </c>
      <c r="B70" t="s">
        <v>300</v>
      </c>
      <c r="C70">
        <v>3</v>
      </c>
      <c r="D70">
        <v>4</v>
      </c>
      <c r="E70">
        <f>C70+ D70</f>
        <v>7</v>
      </c>
      <c r="F70">
        <f>SUM(G70:AJ70)</f>
        <v>0</v>
      </c>
      <c r="G70" t="str">
        <f>IF(CurriculumDetail!G969 &gt; 0, CurriculumDetail!G969, "")</f>
        <v/>
      </c>
      <c r="H70" s="11" t="str">
        <f>IF(CurriculumDetail!H969 &gt; 0, CurriculumDetail!H969, "")</f>
        <v/>
      </c>
      <c r="I70" s="11" t="str">
        <f>IF(CurriculumDetail!I969 &gt; 0, CurriculumDetail!I969, "")</f>
        <v/>
      </c>
      <c r="J70" s="11" t="str">
        <f>IF(CurriculumDetail!J969 &gt; 0, CurriculumDetail!J969, "")</f>
        <v/>
      </c>
      <c r="K70" s="11" t="str">
        <f>IF(CurriculumDetail!K969 &gt; 0, CurriculumDetail!K969, "")</f>
        <v/>
      </c>
      <c r="L70" s="11" t="str">
        <f>IF(CurriculumDetail!L969 &gt; 0, CurriculumDetail!L969, "")</f>
        <v/>
      </c>
      <c r="M70" s="11" t="str">
        <f>IF(CurriculumDetail!M969 &gt; 0, CurriculumDetail!M969, "")</f>
        <v/>
      </c>
      <c r="N70" s="11" t="str">
        <f>IF(CurriculumDetail!N969 &gt; 0, CurriculumDetail!N969, "")</f>
        <v/>
      </c>
      <c r="O70" s="11" t="str">
        <f>IF(CurriculumDetail!O969 &gt; 0, CurriculumDetail!O969, "")</f>
        <v/>
      </c>
      <c r="P70" s="11" t="str">
        <f>IF(CurriculumDetail!P969 &gt; 0, CurriculumDetail!P969, "")</f>
        <v/>
      </c>
      <c r="Q70" s="11" t="str">
        <f>IF(CurriculumDetail!Q969 &gt; 0, CurriculumDetail!Q969, "")</f>
        <v/>
      </c>
      <c r="R70" s="11" t="str">
        <f>IF(CurriculumDetail!R969 &gt; 0, CurriculumDetail!R969, "")</f>
        <v/>
      </c>
      <c r="S70" s="11" t="str">
        <f>IF(CurriculumDetail!S969 &gt; 0, CurriculumDetail!S969, "")</f>
        <v/>
      </c>
      <c r="T70" s="11" t="str">
        <f>IF(CurriculumDetail!T969 &gt; 0, CurriculumDetail!T969, "")</f>
        <v/>
      </c>
      <c r="U70" s="11" t="str">
        <f>IF(CurriculumDetail!U969 &gt; 0, CurriculumDetail!U969, "")</f>
        <v/>
      </c>
      <c r="V70" s="11" t="str">
        <f>IF(CurriculumDetail!V969 &gt; 0, CurriculumDetail!V969, "")</f>
        <v/>
      </c>
      <c r="W70" s="11" t="str">
        <f>IF(CurriculumDetail!W969 &gt; 0, CurriculumDetail!W969, "")</f>
        <v/>
      </c>
      <c r="X70" s="11" t="str">
        <f>IF(CurriculumDetail!X969 &gt; 0, CurriculumDetail!X969, "")</f>
        <v/>
      </c>
      <c r="Y70" s="11" t="str">
        <f>IF(CurriculumDetail!Y969 &gt; 0, CurriculumDetail!Y969, "")</f>
        <v/>
      </c>
      <c r="Z70" s="11" t="str">
        <f>IF(CurriculumDetail!Z969 &gt; 0, CurriculumDetail!Z969, "")</f>
        <v/>
      </c>
      <c r="AA70" s="11" t="str">
        <f>IF(CurriculumDetail!AA969 &gt; 0, CurriculumDetail!AA969, "")</f>
        <v/>
      </c>
      <c r="AB70" s="11" t="str">
        <f>IF(CurriculumDetail!AB969 &gt; 0, CurriculumDetail!AB969, "")</f>
        <v/>
      </c>
      <c r="AC70" s="11" t="str">
        <f>IF(CurriculumDetail!AC969 &gt; 0, CurriculumDetail!AC969, "")</f>
        <v/>
      </c>
      <c r="AD70" s="11" t="str">
        <f>IF(CurriculumDetail!AD969 &gt; 0, CurriculumDetail!AD969, "")</f>
        <v/>
      </c>
      <c r="AE70" s="11" t="str">
        <f>IF(CurriculumDetail!AE969 &gt; 0, CurriculumDetail!AE969, "")</f>
        <v/>
      </c>
      <c r="AF70" s="11" t="str">
        <f>IF(CurriculumDetail!AF969 &gt; 0, CurriculumDetail!AF969, "")</f>
        <v/>
      </c>
      <c r="AG70" s="11" t="str">
        <f>IF(CurriculumDetail!AG969 &gt; 0, CurriculumDetail!AG969, "")</f>
        <v/>
      </c>
      <c r="AH70" s="11" t="str">
        <f>IF(CurriculumDetail!AH969 &gt; 0, CurriculumDetail!AH969, "")</f>
        <v/>
      </c>
      <c r="AI70" s="11" t="str">
        <f>IF(CurriculumDetail!AI969 &gt; 0, CurriculumDetail!AI969, "")</f>
        <v/>
      </c>
      <c r="AJ70" s="11" t="str">
        <f>IF(CurriculumDetail!AJ969 &gt; 0, CurriculumDetail!AJ969, "")</f>
        <v/>
      </c>
    </row>
    <row r="71" spans="1:36" x14ac:dyDescent="0.2">
      <c r="A71" t="s">
        <v>172</v>
      </c>
      <c r="B71" t="s">
        <v>147</v>
      </c>
      <c r="C71">
        <v>0</v>
      </c>
      <c r="D71">
        <v>2</v>
      </c>
      <c r="E71">
        <f>C71+ D71</f>
        <v>2</v>
      </c>
      <c r="F71">
        <f>SUM(G71:AJ71)</f>
        <v>0</v>
      </c>
      <c r="G71" t="str">
        <f>IF(CurriculumDetail!G977 &gt; 0, CurriculumDetail!G977, "")</f>
        <v/>
      </c>
      <c r="H71" s="11" t="str">
        <f>IF(CurriculumDetail!H977 &gt; 0, CurriculumDetail!H977, "")</f>
        <v/>
      </c>
      <c r="I71" s="11" t="str">
        <f>IF(CurriculumDetail!I977 &gt; 0, CurriculumDetail!I977, "")</f>
        <v/>
      </c>
      <c r="J71" s="11" t="str">
        <f>IF(CurriculumDetail!J977 &gt; 0, CurriculumDetail!J977, "")</f>
        <v/>
      </c>
      <c r="K71" s="11" t="str">
        <f>IF(CurriculumDetail!K977 &gt; 0, CurriculumDetail!K977, "")</f>
        <v/>
      </c>
      <c r="L71" s="11" t="str">
        <f>IF(CurriculumDetail!L977 &gt; 0, CurriculumDetail!L977, "")</f>
        <v/>
      </c>
      <c r="M71" s="11" t="str">
        <f>IF(CurriculumDetail!M977 &gt; 0, CurriculumDetail!M977, "")</f>
        <v/>
      </c>
      <c r="N71" s="11" t="str">
        <f>IF(CurriculumDetail!N977 &gt; 0, CurriculumDetail!N977, "")</f>
        <v/>
      </c>
      <c r="O71" s="11" t="str">
        <f>IF(CurriculumDetail!O977 &gt; 0, CurriculumDetail!O977, "")</f>
        <v/>
      </c>
      <c r="P71" s="11" t="str">
        <f>IF(CurriculumDetail!P977 &gt; 0, CurriculumDetail!P977, "")</f>
        <v/>
      </c>
      <c r="Q71" s="11" t="str">
        <f>IF(CurriculumDetail!Q977 &gt; 0, CurriculumDetail!Q977, "")</f>
        <v/>
      </c>
      <c r="R71" s="11" t="str">
        <f>IF(CurriculumDetail!R977 &gt; 0, CurriculumDetail!R977, "")</f>
        <v/>
      </c>
      <c r="S71" s="11" t="str">
        <f>IF(CurriculumDetail!S977 &gt; 0, CurriculumDetail!S977, "")</f>
        <v/>
      </c>
      <c r="T71" s="11" t="str">
        <f>IF(CurriculumDetail!T977 &gt; 0, CurriculumDetail!T977, "")</f>
        <v/>
      </c>
      <c r="U71" s="11" t="str">
        <f>IF(CurriculumDetail!U977 &gt; 0, CurriculumDetail!U977, "")</f>
        <v/>
      </c>
      <c r="V71" s="11" t="str">
        <f>IF(CurriculumDetail!V977 &gt; 0, CurriculumDetail!V977, "")</f>
        <v/>
      </c>
      <c r="W71" s="11" t="str">
        <f>IF(CurriculumDetail!W977 &gt; 0, CurriculumDetail!W977, "")</f>
        <v/>
      </c>
      <c r="X71" s="11" t="str">
        <f>IF(CurriculumDetail!X977 &gt; 0, CurriculumDetail!X977, "")</f>
        <v/>
      </c>
      <c r="Y71" s="11" t="str">
        <f>IF(CurriculumDetail!Y977 &gt; 0, CurriculumDetail!Y977, "")</f>
        <v/>
      </c>
      <c r="Z71" s="11" t="str">
        <f>IF(CurriculumDetail!Z977 &gt; 0, CurriculumDetail!Z977, "")</f>
        <v/>
      </c>
      <c r="AA71" s="11" t="str">
        <f>IF(CurriculumDetail!AA977 &gt; 0, CurriculumDetail!AA977, "")</f>
        <v/>
      </c>
      <c r="AB71" s="11" t="str">
        <f>IF(CurriculumDetail!AB977 &gt; 0, CurriculumDetail!AB977, "")</f>
        <v/>
      </c>
      <c r="AC71" s="11" t="str">
        <f>IF(CurriculumDetail!AC977 &gt; 0, CurriculumDetail!AC977, "")</f>
        <v/>
      </c>
      <c r="AD71" s="11" t="str">
        <f>IF(CurriculumDetail!AD977 &gt; 0, CurriculumDetail!AD977, "")</f>
        <v/>
      </c>
      <c r="AE71" s="11" t="str">
        <f>IF(CurriculumDetail!AE977 &gt; 0, CurriculumDetail!AE977, "")</f>
        <v/>
      </c>
      <c r="AF71" s="11" t="str">
        <f>IF(CurriculumDetail!AF977 &gt; 0, CurriculumDetail!AF977, "")</f>
        <v/>
      </c>
      <c r="AG71" s="11" t="str">
        <f>IF(CurriculumDetail!AG977 &gt; 0, CurriculumDetail!AG977, "")</f>
        <v/>
      </c>
      <c r="AH71" s="11" t="str">
        <f>IF(CurriculumDetail!AH977 &gt; 0, CurriculumDetail!AH977, "")</f>
        <v/>
      </c>
      <c r="AI71" s="11" t="str">
        <f>IF(CurriculumDetail!AI977 &gt; 0, CurriculumDetail!AI977, "")</f>
        <v/>
      </c>
      <c r="AJ71" s="11" t="str">
        <f>IF(CurriculumDetail!AJ977 &gt; 0, CurriculumDetail!AJ977, "")</f>
        <v/>
      </c>
    </row>
    <row r="72" spans="1:36" x14ac:dyDescent="0.2">
      <c r="A72" t="s">
        <v>172</v>
      </c>
      <c r="B72" t="s">
        <v>117</v>
      </c>
      <c r="C72">
        <v>1</v>
      </c>
      <c r="D72">
        <v>4</v>
      </c>
      <c r="E72">
        <f>C72+ D72</f>
        <v>5</v>
      </c>
      <c r="F72">
        <f>SUM(G72:AJ72)</f>
        <v>0</v>
      </c>
      <c r="G72" t="str">
        <f>IF(CurriculumDetail!G982 &gt; 0, CurriculumDetail!G982, "")</f>
        <v/>
      </c>
      <c r="H72" s="11" t="str">
        <f>IF(CurriculumDetail!H982 &gt; 0, CurriculumDetail!H982, "")</f>
        <v/>
      </c>
      <c r="I72" s="11" t="str">
        <f>IF(CurriculumDetail!I982 &gt; 0, CurriculumDetail!I982, "")</f>
        <v/>
      </c>
      <c r="J72" s="11" t="str">
        <f>IF(CurriculumDetail!J982 &gt; 0, CurriculumDetail!J982, "")</f>
        <v/>
      </c>
      <c r="K72" s="11" t="str">
        <f>IF(CurriculumDetail!K982 &gt; 0, CurriculumDetail!K982, "")</f>
        <v/>
      </c>
      <c r="L72" s="11" t="str">
        <f>IF(CurriculumDetail!L982 &gt; 0, CurriculumDetail!L982, "")</f>
        <v/>
      </c>
      <c r="M72" s="11" t="str">
        <f>IF(CurriculumDetail!M982 &gt; 0, CurriculumDetail!M982, "")</f>
        <v/>
      </c>
      <c r="N72" s="11" t="str">
        <f>IF(CurriculumDetail!N982 &gt; 0, CurriculumDetail!N982, "")</f>
        <v/>
      </c>
      <c r="O72" s="11" t="str">
        <f>IF(CurriculumDetail!O982 &gt; 0, CurriculumDetail!O982, "")</f>
        <v/>
      </c>
      <c r="P72" s="11" t="str">
        <f>IF(CurriculumDetail!P982 &gt; 0, CurriculumDetail!P982, "")</f>
        <v/>
      </c>
      <c r="Q72" s="11" t="str">
        <f>IF(CurriculumDetail!Q982 &gt; 0, CurriculumDetail!Q982, "")</f>
        <v/>
      </c>
      <c r="R72" s="11" t="str">
        <f>IF(CurriculumDetail!R982 &gt; 0, CurriculumDetail!R982, "")</f>
        <v/>
      </c>
      <c r="S72" s="11" t="str">
        <f>IF(CurriculumDetail!S982 &gt; 0, CurriculumDetail!S982, "")</f>
        <v/>
      </c>
      <c r="T72" s="11" t="str">
        <f>IF(CurriculumDetail!T982 &gt; 0, CurriculumDetail!T982, "")</f>
        <v/>
      </c>
      <c r="U72" s="11" t="str">
        <f>IF(CurriculumDetail!U982 &gt; 0, CurriculumDetail!U982, "")</f>
        <v/>
      </c>
      <c r="V72" s="11" t="str">
        <f>IF(CurriculumDetail!V982 &gt; 0, CurriculumDetail!V982, "")</f>
        <v/>
      </c>
      <c r="W72" s="11" t="str">
        <f>IF(CurriculumDetail!W982 &gt; 0, CurriculumDetail!W982, "")</f>
        <v/>
      </c>
      <c r="X72" s="11" t="str">
        <f>IF(CurriculumDetail!X982 &gt; 0, CurriculumDetail!X982, "")</f>
        <v/>
      </c>
      <c r="Y72" s="11" t="str">
        <f>IF(CurriculumDetail!Y982 &gt; 0, CurriculumDetail!Y982, "")</f>
        <v/>
      </c>
      <c r="Z72" s="11" t="str">
        <f>IF(CurriculumDetail!Z982 &gt; 0, CurriculumDetail!Z982, "")</f>
        <v/>
      </c>
      <c r="AA72" s="11" t="str">
        <f>IF(CurriculumDetail!AA982 &gt; 0, CurriculumDetail!AA982, "")</f>
        <v/>
      </c>
      <c r="AB72" s="11" t="str">
        <f>IF(CurriculumDetail!AB982 &gt; 0, CurriculumDetail!AB982, "")</f>
        <v/>
      </c>
      <c r="AC72" s="11" t="str">
        <f>IF(CurriculumDetail!AC982 &gt; 0, CurriculumDetail!AC982, "")</f>
        <v/>
      </c>
      <c r="AD72" s="11" t="str">
        <f>IF(CurriculumDetail!AD982 &gt; 0, CurriculumDetail!AD982, "")</f>
        <v/>
      </c>
      <c r="AE72" s="11" t="str">
        <f>IF(CurriculumDetail!AE982 &gt; 0, CurriculumDetail!AE982, "")</f>
        <v/>
      </c>
      <c r="AF72" s="11" t="str">
        <f>IF(CurriculumDetail!AF982 &gt; 0, CurriculumDetail!AF982, "")</f>
        <v/>
      </c>
      <c r="AG72" s="11" t="str">
        <f>IF(CurriculumDetail!AG982 &gt; 0, CurriculumDetail!AG982, "")</f>
        <v/>
      </c>
      <c r="AH72" s="11" t="str">
        <f>IF(CurriculumDetail!AH982 &gt; 0, CurriculumDetail!AH982, "")</f>
        <v/>
      </c>
      <c r="AI72" s="11" t="str">
        <f>IF(CurriculumDetail!AI982 &gt; 0, CurriculumDetail!AI982, "")</f>
        <v/>
      </c>
      <c r="AJ72" s="11" t="str">
        <f>IF(CurriculumDetail!AJ982 &gt; 0, CurriculumDetail!AJ982, "")</f>
        <v/>
      </c>
    </row>
    <row r="73" spans="1:36" x14ac:dyDescent="0.2">
      <c r="A73" t="s">
        <v>172</v>
      </c>
      <c r="B73" t="s">
        <v>196</v>
      </c>
      <c r="C73">
        <v>0</v>
      </c>
      <c r="D73">
        <v>1</v>
      </c>
      <c r="E73">
        <f>C73+ D73</f>
        <v>1</v>
      </c>
      <c r="F73">
        <f>SUM(G73:AJ73)</f>
        <v>0</v>
      </c>
      <c r="G73" t="str">
        <f>IF(CurriculumDetail!G996 &gt; 0, CurriculumDetail!G996, "")</f>
        <v/>
      </c>
      <c r="H73" s="11" t="str">
        <f>IF(CurriculumDetail!H996 &gt; 0, CurriculumDetail!H996, "")</f>
        <v/>
      </c>
      <c r="I73" s="11" t="str">
        <f>IF(CurriculumDetail!I996 &gt; 0, CurriculumDetail!I996, "")</f>
        <v/>
      </c>
      <c r="J73" s="11" t="str">
        <f>IF(CurriculumDetail!J996 &gt; 0, CurriculumDetail!J996, "")</f>
        <v/>
      </c>
      <c r="K73" s="11" t="str">
        <f>IF(CurriculumDetail!K996 &gt; 0, CurriculumDetail!K996, "")</f>
        <v/>
      </c>
      <c r="L73" s="11" t="str">
        <f>IF(CurriculumDetail!L996 &gt; 0, CurriculumDetail!L996, "")</f>
        <v/>
      </c>
      <c r="M73" s="11" t="str">
        <f>IF(CurriculumDetail!M996 &gt; 0, CurriculumDetail!M996, "")</f>
        <v/>
      </c>
      <c r="N73" s="11" t="str">
        <f>IF(CurriculumDetail!N996 &gt; 0, CurriculumDetail!N996, "")</f>
        <v/>
      </c>
      <c r="O73" s="11" t="str">
        <f>IF(CurriculumDetail!O996 &gt; 0, CurriculumDetail!O996, "")</f>
        <v/>
      </c>
      <c r="P73" s="11" t="str">
        <f>IF(CurriculumDetail!P996 &gt; 0, CurriculumDetail!P996, "")</f>
        <v/>
      </c>
      <c r="Q73" s="11" t="str">
        <f>IF(CurriculumDetail!Q996 &gt; 0, CurriculumDetail!Q996, "")</f>
        <v/>
      </c>
      <c r="R73" s="11" t="str">
        <f>IF(CurriculumDetail!R996 &gt; 0, CurriculumDetail!R996, "")</f>
        <v/>
      </c>
      <c r="S73" s="11" t="str">
        <f>IF(CurriculumDetail!S996 &gt; 0, CurriculumDetail!S996, "")</f>
        <v/>
      </c>
      <c r="T73" s="11" t="str">
        <f>IF(CurriculumDetail!T996 &gt; 0, CurriculumDetail!T996, "")</f>
        <v/>
      </c>
      <c r="U73" s="11" t="str">
        <f>IF(CurriculumDetail!U996 &gt; 0, CurriculumDetail!U996, "")</f>
        <v/>
      </c>
      <c r="V73" s="11" t="str">
        <f>IF(CurriculumDetail!V996 &gt; 0, CurriculumDetail!V996, "")</f>
        <v/>
      </c>
      <c r="W73" s="11" t="str">
        <f>IF(CurriculumDetail!W996 &gt; 0, CurriculumDetail!W996, "")</f>
        <v/>
      </c>
      <c r="X73" s="11" t="str">
        <f>IF(CurriculumDetail!X996 &gt; 0, CurriculumDetail!X996, "")</f>
        <v/>
      </c>
      <c r="Y73" s="11" t="str">
        <f>IF(CurriculumDetail!Y996 &gt; 0, CurriculumDetail!Y996, "")</f>
        <v/>
      </c>
      <c r="Z73" s="11" t="str">
        <f>IF(CurriculumDetail!Z996 &gt; 0, CurriculumDetail!Z996, "")</f>
        <v/>
      </c>
      <c r="AA73" s="11" t="str">
        <f>IF(CurriculumDetail!AA996 &gt; 0, CurriculumDetail!AA996, "")</f>
        <v/>
      </c>
      <c r="AB73" s="11" t="str">
        <f>IF(CurriculumDetail!AB996 &gt; 0, CurriculumDetail!AB996, "")</f>
        <v/>
      </c>
      <c r="AC73" s="11" t="str">
        <f>IF(CurriculumDetail!AC996 &gt; 0, CurriculumDetail!AC996, "")</f>
        <v/>
      </c>
      <c r="AD73" s="11" t="str">
        <f>IF(CurriculumDetail!AD996 &gt; 0, CurriculumDetail!AD996, "")</f>
        <v/>
      </c>
      <c r="AE73" s="11" t="str">
        <f>IF(CurriculumDetail!AE996 &gt; 0, CurriculumDetail!AE996, "")</f>
        <v/>
      </c>
      <c r="AF73" s="11" t="str">
        <f>IF(CurriculumDetail!AF996 &gt; 0, CurriculumDetail!AF996, "")</f>
        <v/>
      </c>
      <c r="AG73" s="11" t="str">
        <f>IF(CurriculumDetail!AG996 &gt; 0, CurriculumDetail!AG996, "")</f>
        <v/>
      </c>
      <c r="AH73" s="11" t="str">
        <f>IF(CurriculumDetail!AH996 &gt; 0, CurriculumDetail!AH996, "")</f>
        <v/>
      </c>
      <c r="AI73" s="11" t="str">
        <f>IF(CurriculumDetail!AI996 &gt; 0, CurriculumDetail!AI996, "")</f>
        <v/>
      </c>
      <c r="AJ73" s="11" t="str">
        <f>IF(CurriculumDetail!AJ996 &gt; 0, CurriculumDetail!AJ996, "")</f>
        <v/>
      </c>
    </row>
    <row r="74" spans="1:36" x14ac:dyDescent="0.2">
      <c r="A74" t="s">
        <v>172</v>
      </c>
      <c r="B74" t="s">
        <v>39</v>
      </c>
      <c r="C74">
        <v>0</v>
      </c>
      <c r="D74">
        <v>3</v>
      </c>
      <c r="E74">
        <f>C74+ D74</f>
        <v>3</v>
      </c>
      <c r="F74">
        <f>SUM(G74:AJ74)</f>
        <v>0</v>
      </c>
      <c r="G74" t="str">
        <f>IF(CurriculumDetail!G1002 &gt; 0, CurriculumDetail!G1002, "")</f>
        <v/>
      </c>
      <c r="H74" s="11" t="str">
        <f>IF(CurriculumDetail!H1002 &gt; 0, CurriculumDetail!H1002, "")</f>
        <v/>
      </c>
      <c r="I74" s="11" t="str">
        <f>IF(CurriculumDetail!I1002 &gt; 0, CurriculumDetail!I1002, "")</f>
        <v/>
      </c>
      <c r="J74" s="11" t="str">
        <f>IF(CurriculumDetail!J1002 &gt; 0, CurriculumDetail!J1002, "")</f>
        <v/>
      </c>
      <c r="K74" s="11" t="str">
        <f>IF(CurriculumDetail!K1002 &gt; 0, CurriculumDetail!K1002, "")</f>
        <v/>
      </c>
      <c r="L74" s="11" t="str">
        <f>IF(CurriculumDetail!L1002 &gt; 0, CurriculumDetail!L1002, "")</f>
        <v/>
      </c>
      <c r="M74" s="11" t="str">
        <f>IF(CurriculumDetail!M1002 &gt; 0, CurriculumDetail!M1002, "")</f>
        <v/>
      </c>
      <c r="N74" s="11" t="str">
        <f>IF(CurriculumDetail!N1002 &gt; 0, CurriculumDetail!N1002, "")</f>
        <v/>
      </c>
      <c r="O74" s="11" t="str">
        <f>IF(CurriculumDetail!O1002 &gt; 0, CurriculumDetail!O1002, "")</f>
        <v/>
      </c>
      <c r="P74" s="11" t="str">
        <f>IF(CurriculumDetail!P1002 &gt; 0, CurriculumDetail!P1002, "")</f>
        <v/>
      </c>
      <c r="Q74" s="11" t="str">
        <f>IF(CurriculumDetail!Q1002 &gt; 0, CurriculumDetail!Q1002, "")</f>
        <v/>
      </c>
      <c r="R74" s="11" t="str">
        <f>IF(CurriculumDetail!R1002 &gt; 0, CurriculumDetail!R1002, "")</f>
        <v/>
      </c>
      <c r="S74" s="11" t="str">
        <f>IF(CurriculumDetail!S1002 &gt; 0, CurriculumDetail!S1002, "")</f>
        <v/>
      </c>
      <c r="T74" s="11" t="str">
        <f>IF(CurriculumDetail!T1002 &gt; 0, CurriculumDetail!T1002, "")</f>
        <v/>
      </c>
      <c r="U74" s="11" t="str">
        <f>IF(CurriculumDetail!U1002 &gt; 0, CurriculumDetail!U1002, "")</f>
        <v/>
      </c>
      <c r="V74" s="11" t="str">
        <f>IF(CurriculumDetail!V1002 &gt; 0, CurriculumDetail!V1002, "")</f>
        <v/>
      </c>
      <c r="W74" s="11" t="str">
        <f>IF(CurriculumDetail!W1002 &gt; 0, CurriculumDetail!W1002, "")</f>
        <v/>
      </c>
      <c r="X74" s="11" t="str">
        <f>IF(CurriculumDetail!X1002 &gt; 0, CurriculumDetail!X1002, "")</f>
        <v/>
      </c>
      <c r="Y74" s="11" t="str">
        <f>IF(CurriculumDetail!Y1002 &gt; 0, CurriculumDetail!Y1002, "")</f>
        <v/>
      </c>
      <c r="Z74" s="11" t="str">
        <f>IF(CurriculumDetail!Z1002 &gt; 0, CurriculumDetail!Z1002, "")</f>
        <v/>
      </c>
      <c r="AA74" s="11" t="str">
        <f>IF(CurriculumDetail!AA1002 &gt; 0, CurriculumDetail!AA1002, "")</f>
        <v/>
      </c>
      <c r="AB74" s="11" t="str">
        <f>IF(CurriculumDetail!AB1002 &gt; 0, CurriculumDetail!AB1002, "")</f>
        <v/>
      </c>
      <c r="AC74" s="11" t="str">
        <f>IF(CurriculumDetail!AC1002 &gt; 0, CurriculumDetail!AC1002, "")</f>
        <v/>
      </c>
      <c r="AD74" s="11" t="str">
        <f>IF(CurriculumDetail!AD1002 &gt; 0, CurriculumDetail!AD1002, "")</f>
        <v/>
      </c>
      <c r="AE74" s="11" t="str">
        <f>IF(CurriculumDetail!AE1002 &gt; 0, CurriculumDetail!AE1002, "")</f>
        <v/>
      </c>
      <c r="AF74" s="11" t="str">
        <f>IF(CurriculumDetail!AF1002 &gt; 0, CurriculumDetail!AF1002, "")</f>
        <v/>
      </c>
      <c r="AG74" s="11" t="str">
        <f>IF(CurriculumDetail!AG1002 &gt; 0, CurriculumDetail!AG1002, "")</f>
        <v/>
      </c>
      <c r="AH74" s="11" t="str">
        <f>IF(CurriculumDetail!AH1002 &gt; 0, CurriculumDetail!AH1002, "")</f>
        <v/>
      </c>
      <c r="AI74" s="11" t="str">
        <f>IF(CurriculumDetail!AI1002 &gt; 0, CurriculumDetail!AI1002, "")</f>
        <v/>
      </c>
      <c r="AJ74" s="11" t="str">
        <f>IF(CurriculumDetail!AJ1002 &gt; 0, CurriculumDetail!AJ1002, "")</f>
        <v/>
      </c>
    </row>
    <row r="75" spans="1:36" x14ac:dyDescent="0.2">
      <c r="G75" t="str">
        <f>IF(CurriculumDetail!G1075 &gt; 0, CurriculumDetail!G1075, "")</f>
        <v/>
      </c>
      <c r="H75" s="11" t="str">
        <f>IF(CurriculumDetail!H1075 &gt; 0, CurriculumDetail!H1075, "")</f>
        <v/>
      </c>
      <c r="I75" s="11" t="str">
        <f>IF(CurriculumDetail!I1075 &gt; 0, CurriculumDetail!I1075, "")</f>
        <v/>
      </c>
      <c r="J75" s="11" t="str">
        <f>IF(CurriculumDetail!J1075 &gt; 0, CurriculumDetail!J1075, "")</f>
        <v/>
      </c>
      <c r="K75" s="11" t="str">
        <f>IF(CurriculumDetail!K1075 &gt; 0, CurriculumDetail!K1075, "")</f>
        <v/>
      </c>
      <c r="L75" s="11" t="str">
        <f>IF(CurriculumDetail!L1075 &gt; 0, CurriculumDetail!L1075, "")</f>
        <v/>
      </c>
      <c r="M75" s="11" t="str">
        <f>IF(CurriculumDetail!M1075 &gt; 0, CurriculumDetail!M1075, "")</f>
        <v/>
      </c>
      <c r="N75" s="11" t="str">
        <f>IF(CurriculumDetail!N1075 &gt; 0, CurriculumDetail!N1075, "")</f>
        <v/>
      </c>
      <c r="O75" s="11" t="str">
        <f>IF(CurriculumDetail!O1075 &gt; 0, CurriculumDetail!O1075, "")</f>
        <v/>
      </c>
      <c r="P75" s="11" t="str">
        <f>IF(CurriculumDetail!P1075 &gt; 0, CurriculumDetail!P1075, "")</f>
        <v/>
      </c>
      <c r="Q75" s="11" t="str">
        <f>IF(CurriculumDetail!Q1075 &gt; 0, CurriculumDetail!Q1075, "")</f>
        <v/>
      </c>
      <c r="R75" s="11" t="str">
        <f>IF(CurriculumDetail!R1075 &gt; 0, CurriculumDetail!R1075, "")</f>
        <v/>
      </c>
      <c r="S75" s="11" t="str">
        <f>IF(CurriculumDetail!S1075 &gt; 0, CurriculumDetail!S1075, "")</f>
        <v/>
      </c>
      <c r="T75" s="11" t="str">
        <f>IF(CurriculumDetail!T1075 &gt; 0, CurriculumDetail!T1075, "")</f>
        <v/>
      </c>
      <c r="U75" s="11" t="str">
        <f>IF(CurriculumDetail!U1075 &gt; 0, CurriculumDetail!U1075, "")</f>
        <v/>
      </c>
      <c r="V75" s="11" t="str">
        <f>IF(CurriculumDetail!V1075 &gt; 0, CurriculumDetail!V1075, "")</f>
        <v/>
      </c>
      <c r="W75" s="11" t="str">
        <f>IF(CurriculumDetail!W1075 &gt; 0, CurriculumDetail!W1075, "")</f>
        <v/>
      </c>
      <c r="X75" s="11" t="str">
        <f>IF(CurriculumDetail!X1075 &gt; 0, CurriculumDetail!X1075, "")</f>
        <v/>
      </c>
      <c r="Y75" s="11" t="str">
        <f>IF(CurriculumDetail!Y1075 &gt; 0, CurriculumDetail!Y1075, "")</f>
        <v/>
      </c>
      <c r="Z75" s="11" t="str">
        <f>IF(CurriculumDetail!Z1075 &gt; 0, CurriculumDetail!Z1075, "")</f>
        <v/>
      </c>
      <c r="AA75" s="11" t="str">
        <f>IF(CurriculumDetail!AA1075 &gt; 0, CurriculumDetail!AA1075, "")</f>
        <v/>
      </c>
      <c r="AB75" s="11" t="str">
        <f>IF(CurriculumDetail!AB1075 &gt; 0, CurriculumDetail!AB1075, "")</f>
        <v/>
      </c>
      <c r="AC75" s="11" t="str">
        <f>IF(CurriculumDetail!AC1075 &gt; 0, CurriculumDetail!AC1075, "")</f>
        <v/>
      </c>
      <c r="AD75" s="11" t="str">
        <f>IF(CurriculumDetail!AD1075 &gt; 0, CurriculumDetail!AD1075, "")</f>
        <v/>
      </c>
      <c r="AE75" s="11" t="str">
        <f>IF(CurriculumDetail!AE1075 &gt; 0, CurriculumDetail!AE1075, "")</f>
        <v/>
      </c>
      <c r="AF75" s="11" t="str">
        <f>IF(CurriculumDetail!AF1075 &gt; 0, CurriculumDetail!AF1075, "")</f>
        <v/>
      </c>
      <c r="AG75" s="11" t="str">
        <f>IF(CurriculumDetail!AG1075 &gt; 0, CurriculumDetail!AG1075, "")</f>
        <v/>
      </c>
      <c r="AH75" s="11" t="str">
        <f>IF(CurriculumDetail!AH1075 &gt; 0, CurriculumDetail!AH1075, "")</f>
        <v/>
      </c>
      <c r="AI75" s="11" t="str">
        <f>IF(CurriculumDetail!AI1075 &gt; 0, CurriculumDetail!AI1075, "")</f>
        <v/>
      </c>
      <c r="AJ75" s="11" t="str">
        <f>IF(CurriculumDetail!AJ1075 &gt; 0, CurriculumDetail!AJ1075, "")</f>
        <v/>
      </c>
    </row>
    <row r="76" spans="1:36" x14ac:dyDescent="0.2">
      <c r="A76" t="s">
        <v>114</v>
      </c>
      <c r="B76" t="s">
        <v>187</v>
      </c>
      <c r="C76">
        <v>11</v>
      </c>
      <c r="D76">
        <v>0</v>
      </c>
      <c r="E76">
        <f>C76+ D76</f>
        <v>11</v>
      </c>
      <c r="F76">
        <f>SUM(G76:AJ76)</f>
        <v>0</v>
      </c>
      <c r="G76" t="str">
        <f>IF(CurriculumDetail!G1079 &gt; 0, CurriculumDetail!G1079, "")</f>
        <v/>
      </c>
      <c r="H76" s="11" t="str">
        <f>IF(CurriculumDetail!H1079 &gt; 0, CurriculumDetail!H1079, "")</f>
        <v/>
      </c>
      <c r="I76" s="11" t="str">
        <f>IF(CurriculumDetail!I1079 &gt; 0, CurriculumDetail!I1079, "")</f>
        <v/>
      </c>
      <c r="J76" s="11" t="str">
        <f>IF(CurriculumDetail!J1079 &gt; 0, CurriculumDetail!J1079, "")</f>
        <v/>
      </c>
      <c r="K76" s="11" t="str">
        <f>IF(CurriculumDetail!K1079 &gt; 0, CurriculumDetail!K1079, "")</f>
        <v/>
      </c>
      <c r="L76" s="11" t="str">
        <f>IF(CurriculumDetail!L1079 &gt; 0, CurriculumDetail!L1079, "")</f>
        <v/>
      </c>
      <c r="M76" s="11" t="str">
        <f>IF(CurriculumDetail!M1079 &gt; 0, CurriculumDetail!M1079, "")</f>
        <v/>
      </c>
      <c r="N76" s="11" t="str">
        <f>IF(CurriculumDetail!N1079 &gt; 0, CurriculumDetail!N1079, "")</f>
        <v/>
      </c>
      <c r="O76" s="11" t="str">
        <f>IF(CurriculumDetail!O1079 &gt; 0, CurriculumDetail!O1079, "")</f>
        <v/>
      </c>
      <c r="P76" s="11" t="str">
        <f>IF(CurriculumDetail!P1079 &gt; 0, CurriculumDetail!P1079, "")</f>
        <v/>
      </c>
      <c r="Q76" s="11" t="str">
        <f>IF(CurriculumDetail!Q1079 &gt; 0, CurriculumDetail!Q1079, "")</f>
        <v/>
      </c>
      <c r="R76" s="11" t="str">
        <f>IF(CurriculumDetail!R1079 &gt; 0, CurriculumDetail!R1079, "")</f>
        <v/>
      </c>
      <c r="S76" s="11" t="str">
        <f>IF(CurriculumDetail!S1079 &gt; 0, CurriculumDetail!S1079, "")</f>
        <v/>
      </c>
      <c r="T76" s="11" t="str">
        <f>IF(CurriculumDetail!T1079 &gt; 0, CurriculumDetail!T1079, "")</f>
        <v/>
      </c>
      <c r="U76" s="11" t="str">
        <f>IF(CurriculumDetail!U1079 &gt; 0, CurriculumDetail!U1079, "")</f>
        <v/>
      </c>
      <c r="V76" s="11" t="str">
        <f>IF(CurriculumDetail!V1079 &gt; 0, CurriculumDetail!V1079, "")</f>
        <v/>
      </c>
      <c r="W76" s="11" t="str">
        <f>IF(CurriculumDetail!W1079 &gt; 0, CurriculumDetail!W1079, "")</f>
        <v/>
      </c>
      <c r="X76" s="11" t="str">
        <f>IF(CurriculumDetail!X1079 &gt; 0, CurriculumDetail!X1079, "")</f>
        <v/>
      </c>
      <c r="Y76" s="11" t="str">
        <f>IF(CurriculumDetail!Y1079 &gt; 0, CurriculumDetail!Y1079, "")</f>
        <v/>
      </c>
      <c r="Z76" s="11" t="str">
        <f>IF(CurriculumDetail!Z1079 &gt; 0, CurriculumDetail!Z1079, "")</f>
        <v/>
      </c>
      <c r="AA76" s="11" t="str">
        <f>IF(CurriculumDetail!AA1079 &gt; 0, CurriculumDetail!AA1079, "")</f>
        <v/>
      </c>
      <c r="AB76" s="11" t="str">
        <f>IF(CurriculumDetail!AB1079 &gt; 0, CurriculumDetail!AB1079, "")</f>
        <v/>
      </c>
      <c r="AC76" s="11" t="str">
        <f>IF(CurriculumDetail!AC1079 &gt; 0, CurriculumDetail!AC1079, "")</f>
        <v/>
      </c>
      <c r="AD76" s="11" t="str">
        <f>IF(CurriculumDetail!AD1079 &gt; 0, CurriculumDetail!AD1079, "")</f>
        <v/>
      </c>
      <c r="AE76" s="11" t="str">
        <f>IF(CurriculumDetail!AE1079 &gt; 0, CurriculumDetail!AE1079, "")</f>
        <v/>
      </c>
      <c r="AF76" s="11" t="str">
        <f>IF(CurriculumDetail!AF1079 &gt; 0, CurriculumDetail!AF1079, "")</f>
        <v/>
      </c>
      <c r="AG76" s="11" t="str">
        <f>IF(CurriculumDetail!AG1079 &gt; 0, CurriculumDetail!AG1079, "")</f>
        <v/>
      </c>
      <c r="AH76" s="11" t="str">
        <f>IF(CurriculumDetail!AH1079 &gt; 0, CurriculumDetail!AH1079, "")</f>
        <v/>
      </c>
      <c r="AI76" s="11" t="str">
        <f>IF(CurriculumDetail!AI1079 &gt; 0, CurriculumDetail!AI1079, "")</f>
        <v/>
      </c>
      <c r="AJ76" s="11" t="str">
        <f>IF(CurriculumDetail!AJ1079 &gt; 0, CurriculumDetail!AJ1079, "")</f>
        <v/>
      </c>
    </row>
    <row r="77" spans="1:36" x14ac:dyDescent="0.2">
      <c r="A77" t="s">
        <v>114</v>
      </c>
      <c r="B77" t="s">
        <v>224</v>
      </c>
      <c r="C77">
        <v>10</v>
      </c>
      <c r="D77">
        <v>0</v>
      </c>
      <c r="E77">
        <f>C77+ D77</f>
        <v>10</v>
      </c>
      <c r="F77">
        <f>SUM(G77:AJ77)</f>
        <v>0</v>
      </c>
      <c r="G77" t="str">
        <f>IF(CurriculumDetail!G1092 &gt; 0, CurriculumDetail!G1092, "")</f>
        <v/>
      </c>
      <c r="H77" s="11" t="str">
        <f>IF(CurriculumDetail!H1092 &gt; 0, CurriculumDetail!H1092, "")</f>
        <v/>
      </c>
      <c r="I77" s="11" t="str">
        <f>IF(CurriculumDetail!I1092 &gt; 0, CurriculumDetail!I1092, "")</f>
        <v/>
      </c>
      <c r="J77" s="11" t="str">
        <f>IF(CurriculumDetail!J1092 &gt; 0, CurriculumDetail!J1092, "")</f>
        <v/>
      </c>
      <c r="K77" s="11" t="str">
        <f>IF(CurriculumDetail!K1092 &gt; 0, CurriculumDetail!K1092, "")</f>
        <v/>
      </c>
      <c r="L77" s="11" t="str">
        <f>IF(CurriculumDetail!L1092 &gt; 0, CurriculumDetail!L1092, "")</f>
        <v/>
      </c>
      <c r="M77" s="11" t="str">
        <f>IF(CurriculumDetail!M1092 &gt; 0, CurriculumDetail!M1092, "")</f>
        <v/>
      </c>
      <c r="N77" s="11" t="str">
        <f>IF(CurriculumDetail!N1092 &gt; 0, CurriculumDetail!N1092, "")</f>
        <v/>
      </c>
      <c r="O77" s="11" t="str">
        <f>IF(CurriculumDetail!O1092 &gt; 0, CurriculumDetail!O1092, "")</f>
        <v/>
      </c>
      <c r="P77" s="11" t="str">
        <f>IF(CurriculumDetail!P1092 &gt; 0, CurriculumDetail!P1092, "")</f>
        <v/>
      </c>
      <c r="Q77" s="11" t="str">
        <f>IF(CurriculumDetail!Q1092 &gt; 0, CurriculumDetail!Q1092, "")</f>
        <v/>
      </c>
      <c r="R77" s="11" t="str">
        <f>IF(CurriculumDetail!R1092 &gt; 0, CurriculumDetail!R1092, "")</f>
        <v/>
      </c>
      <c r="S77" s="11" t="str">
        <f>IF(CurriculumDetail!S1092 &gt; 0, CurriculumDetail!S1092, "")</f>
        <v/>
      </c>
      <c r="T77" s="11" t="str">
        <f>IF(CurriculumDetail!T1092 &gt; 0, CurriculumDetail!T1092, "")</f>
        <v/>
      </c>
      <c r="U77" s="11" t="str">
        <f>IF(CurriculumDetail!U1092 &gt; 0, CurriculumDetail!U1092, "")</f>
        <v/>
      </c>
      <c r="V77" s="11" t="str">
        <f>IF(CurriculumDetail!V1092 &gt; 0, CurriculumDetail!V1092, "")</f>
        <v/>
      </c>
      <c r="W77" s="11" t="str">
        <f>IF(CurriculumDetail!W1092 &gt; 0, CurriculumDetail!W1092, "")</f>
        <v/>
      </c>
      <c r="X77" s="11" t="str">
        <f>IF(CurriculumDetail!X1092 &gt; 0, CurriculumDetail!X1092, "")</f>
        <v/>
      </c>
      <c r="Y77" s="11" t="str">
        <f>IF(CurriculumDetail!Y1092 &gt; 0, CurriculumDetail!Y1092, "")</f>
        <v/>
      </c>
      <c r="Z77" s="11" t="str">
        <f>IF(CurriculumDetail!Z1092 &gt; 0, CurriculumDetail!Z1092, "")</f>
        <v/>
      </c>
      <c r="AA77" s="11" t="str">
        <f>IF(CurriculumDetail!AA1092 &gt; 0, CurriculumDetail!AA1092, "")</f>
        <v/>
      </c>
      <c r="AB77" s="11" t="str">
        <f>IF(CurriculumDetail!AB1092 &gt; 0, CurriculumDetail!AB1092, "")</f>
        <v/>
      </c>
      <c r="AC77" s="11" t="str">
        <f>IF(CurriculumDetail!AC1092 &gt; 0, CurriculumDetail!AC1092, "")</f>
        <v/>
      </c>
      <c r="AD77" s="11" t="str">
        <f>IF(CurriculumDetail!AD1092 &gt; 0, CurriculumDetail!AD1092, "")</f>
        <v/>
      </c>
      <c r="AE77" s="11" t="str">
        <f>IF(CurriculumDetail!AE1092 &gt; 0, CurriculumDetail!AE1092, "")</f>
        <v/>
      </c>
      <c r="AF77" s="11" t="str">
        <f>IF(CurriculumDetail!AF1092 &gt; 0, CurriculumDetail!AF1092, "")</f>
        <v/>
      </c>
      <c r="AG77" s="11" t="str">
        <f>IF(CurriculumDetail!AG1092 &gt; 0, CurriculumDetail!AG1092, "")</f>
        <v/>
      </c>
      <c r="AH77" s="11" t="str">
        <f>IF(CurriculumDetail!AH1092 &gt; 0, CurriculumDetail!AH1092, "")</f>
        <v/>
      </c>
      <c r="AI77" s="11" t="str">
        <f>IF(CurriculumDetail!AI1092 &gt; 0, CurriculumDetail!AI1092, "")</f>
        <v/>
      </c>
      <c r="AJ77" s="11" t="str">
        <f>IF(CurriculumDetail!AJ1092 &gt; 0, CurriculumDetail!AJ1092, "")</f>
        <v/>
      </c>
    </row>
    <row r="78" spans="1:36" x14ac:dyDescent="0.2">
      <c r="A78" t="s">
        <v>114</v>
      </c>
      <c r="B78" t="s">
        <v>171</v>
      </c>
      <c r="C78">
        <v>12</v>
      </c>
      <c r="D78">
        <v>0</v>
      </c>
      <c r="E78">
        <f>C78+ D78</f>
        <v>12</v>
      </c>
      <c r="F78">
        <f>SUM(G78:AJ78)</f>
        <v>0</v>
      </c>
      <c r="G78" t="str">
        <f>IF(CurriculumDetail!G1103 &gt; 0, CurriculumDetail!G1103, "")</f>
        <v/>
      </c>
      <c r="H78" s="11" t="str">
        <f>IF(CurriculumDetail!H1103 &gt; 0, CurriculumDetail!H1103, "")</f>
        <v/>
      </c>
      <c r="I78" s="11" t="str">
        <f>IF(CurriculumDetail!I1103 &gt; 0, CurriculumDetail!I1103, "")</f>
        <v/>
      </c>
      <c r="J78" s="11" t="str">
        <f>IF(CurriculumDetail!J1103 &gt; 0, CurriculumDetail!J1103, "")</f>
        <v/>
      </c>
      <c r="K78" s="11" t="str">
        <f>IF(CurriculumDetail!K1103 &gt; 0, CurriculumDetail!K1103, "")</f>
        <v/>
      </c>
      <c r="L78" s="11" t="str">
        <f>IF(CurriculumDetail!L1103 &gt; 0, CurriculumDetail!L1103, "")</f>
        <v/>
      </c>
      <c r="M78" s="11" t="str">
        <f>IF(CurriculumDetail!M1103 &gt; 0, CurriculumDetail!M1103, "")</f>
        <v/>
      </c>
      <c r="N78" s="11" t="str">
        <f>IF(CurriculumDetail!N1103 &gt; 0, CurriculumDetail!N1103, "")</f>
        <v/>
      </c>
      <c r="O78" s="11" t="str">
        <f>IF(CurriculumDetail!O1103 &gt; 0, CurriculumDetail!O1103, "")</f>
        <v/>
      </c>
      <c r="P78" s="11" t="str">
        <f>IF(CurriculumDetail!P1103 &gt; 0, CurriculumDetail!P1103, "")</f>
        <v/>
      </c>
      <c r="Q78" s="11" t="str">
        <f>IF(CurriculumDetail!Q1103 &gt; 0, CurriculumDetail!Q1103, "")</f>
        <v/>
      </c>
      <c r="R78" s="11" t="str">
        <f>IF(CurriculumDetail!R1103 &gt; 0, CurriculumDetail!R1103, "")</f>
        <v/>
      </c>
      <c r="S78" s="11" t="str">
        <f>IF(CurriculumDetail!S1103 &gt; 0, CurriculumDetail!S1103, "")</f>
        <v/>
      </c>
      <c r="T78" s="11" t="str">
        <f>IF(CurriculumDetail!T1103 &gt; 0, CurriculumDetail!T1103, "")</f>
        <v/>
      </c>
      <c r="U78" s="11" t="str">
        <f>IF(CurriculumDetail!U1103 &gt; 0, CurriculumDetail!U1103, "")</f>
        <v/>
      </c>
      <c r="V78" s="11" t="str">
        <f>IF(CurriculumDetail!V1103 &gt; 0, CurriculumDetail!V1103, "")</f>
        <v/>
      </c>
      <c r="W78" s="11" t="str">
        <f>IF(CurriculumDetail!W1103 &gt; 0, CurriculumDetail!W1103, "")</f>
        <v/>
      </c>
      <c r="X78" s="11" t="str">
        <f>IF(CurriculumDetail!X1103 &gt; 0, CurriculumDetail!X1103, "")</f>
        <v/>
      </c>
      <c r="Y78" s="11" t="str">
        <f>IF(CurriculumDetail!Y1103 &gt; 0, CurriculumDetail!Y1103, "")</f>
        <v/>
      </c>
      <c r="Z78" s="11" t="str">
        <f>IF(CurriculumDetail!Z1103 &gt; 0, CurriculumDetail!Z1103, "")</f>
        <v/>
      </c>
      <c r="AA78" s="11" t="str">
        <f>IF(CurriculumDetail!AA1103 &gt; 0, CurriculumDetail!AA1103, "")</f>
        <v/>
      </c>
      <c r="AB78" s="11" t="str">
        <f>IF(CurriculumDetail!AB1103 &gt; 0, CurriculumDetail!AB1103, "")</f>
        <v/>
      </c>
      <c r="AC78" s="11" t="str">
        <f>IF(CurriculumDetail!AC1103 &gt; 0, CurriculumDetail!AC1103, "")</f>
        <v/>
      </c>
      <c r="AD78" s="11" t="str">
        <f>IF(CurriculumDetail!AD1103 &gt; 0, CurriculumDetail!AD1103, "")</f>
        <v/>
      </c>
      <c r="AE78" s="11" t="str">
        <f>IF(CurriculumDetail!AE1103 &gt; 0, CurriculumDetail!AE1103, "")</f>
        <v/>
      </c>
      <c r="AF78" s="11" t="str">
        <f>IF(CurriculumDetail!AF1103 &gt; 0, CurriculumDetail!AF1103, "")</f>
        <v/>
      </c>
      <c r="AG78" s="11" t="str">
        <f>IF(CurriculumDetail!AG1103 &gt; 0, CurriculumDetail!AG1103, "")</f>
        <v/>
      </c>
      <c r="AH78" s="11" t="str">
        <f>IF(CurriculumDetail!AH1103 &gt; 0, CurriculumDetail!AH1103, "")</f>
        <v/>
      </c>
      <c r="AI78" s="11" t="str">
        <f>IF(CurriculumDetail!AI1103 &gt; 0, CurriculumDetail!AI1103, "")</f>
        <v/>
      </c>
      <c r="AJ78" s="11" t="str">
        <f>IF(CurriculumDetail!AJ1103 &gt; 0, CurriculumDetail!AJ1103, "")</f>
        <v/>
      </c>
    </row>
    <row r="79" spans="1:36" x14ac:dyDescent="0.2">
      <c r="A79" t="s">
        <v>114</v>
      </c>
      <c r="B79" t="s">
        <v>109</v>
      </c>
      <c r="C79">
        <v>10</v>
      </c>
      <c r="D79">
        <v>0</v>
      </c>
      <c r="E79">
        <f>C79+ D79</f>
        <v>10</v>
      </c>
      <c r="F79">
        <f>SUM(G79:AJ79)</f>
        <v>0</v>
      </c>
      <c r="G79" t="str">
        <f>IF(CurriculumDetail!G1112 &gt; 0, CurriculumDetail!G1112, "")</f>
        <v/>
      </c>
      <c r="H79" s="11" t="str">
        <f>IF(CurriculumDetail!H1112 &gt; 0, CurriculumDetail!H1112, "")</f>
        <v/>
      </c>
      <c r="I79" s="11" t="str">
        <f>IF(CurriculumDetail!I1112 &gt; 0, CurriculumDetail!I1112, "")</f>
        <v/>
      </c>
      <c r="J79" s="11" t="str">
        <f>IF(CurriculumDetail!J1112 &gt; 0, CurriculumDetail!J1112, "")</f>
        <v/>
      </c>
      <c r="K79" s="11" t="str">
        <f>IF(CurriculumDetail!K1112 &gt; 0, CurriculumDetail!K1112, "")</f>
        <v/>
      </c>
      <c r="L79" s="11" t="str">
        <f>IF(CurriculumDetail!L1112 &gt; 0, CurriculumDetail!L1112, "")</f>
        <v/>
      </c>
      <c r="M79" s="11" t="str">
        <f>IF(CurriculumDetail!M1112 &gt; 0, CurriculumDetail!M1112, "")</f>
        <v/>
      </c>
      <c r="N79" s="11" t="str">
        <f>IF(CurriculumDetail!N1112 &gt; 0, CurriculumDetail!N1112, "")</f>
        <v/>
      </c>
      <c r="O79" s="11" t="str">
        <f>IF(CurriculumDetail!O1112 &gt; 0, CurriculumDetail!O1112, "")</f>
        <v/>
      </c>
      <c r="P79" s="11" t="str">
        <f>IF(CurriculumDetail!P1112 &gt; 0, CurriculumDetail!P1112, "")</f>
        <v/>
      </c>
      <c r="Q79" s="11" t="str">
        <f>IF(CurriculumDetail!Q1112 &gt; 0, CurriculumDetail!Q1112, "")</f>
        <v/>
      </c>
      <c r="R79" s="11" t="str">
        <f>IF(CurriculumDetail!R1112 &gt; 0, CurriculumDetail!R1112, "")</f>
        <v/>
      </c>
      <c r="S79" s="11" t="str">
        <f>IF(CurriculumDetail!S1112 &gt; 0, CurriculumDetail!S1112, "")</f>
        <v/>
      </c>
      <c r="T79" s="11" t="str">
        <f>IF(CurriculumDetail!T1112 &gt; 0, CurriculumDetail!T1112, "")</f>
        <v/>
      </c>
      <c r="U79" s="11" t="str">
        <f>IF(CurriculumDetail!U1112 &gt; 0, CurriculumDetail!U1112, "")</f>
        <v/>
      </c>
      <c r="V79" s="11" t="str">
        <f>IF(CurriculumDetail!V1112 &gt; 0, CurriculumDetail!V1112, "")</f>
        <v/>
      </c>
      <c r="W79" s="11" t="str">
        <f>IF(CurriculumDetail!W1112 &gt; 0, CurriculumDetail!W1112, "")</f>
        <v/>
      </c>
      <c r="X79" s="11" t="str">
        <f>IF(CurriculumDetail!X1112 &gt; 0, CurriculumDetail!X1112, "")</f>
        <v/>
      </c>
      <c r="Y79" s="11" t="str">
        <f>IF(CurriculumDetail!Y1112 &gt; 0, CurriculumDetail!Y1112, "")</f>
        <v/>
      </c>
      <c r="Z79" s="11" t="str">
        <f>IF(CurriculumDetail!Z1112 &gt; 0, CurriculumDetail!Z1112, "")</f>
        <v/>
      </c>
      <c r="AA79" s="11" t="str">
        <f>IF(CurriculumDetail!AA1112 &gt; 0, CurriculumDetail!AA1112, "")</f>
        <v/>
      </c>
      <c r="AB79" s="11" t="str">
        <f>IF(CurriculumDetail!AB1112 &gt; 0, CurriculumDetail!AB1112, "")</f>
        <v/>
      </c>
      <c r="AC79" s="11" t="str">
        <f>IF(CurriculumDetail!AC1112 &gt; 0, CurriculumDetail!AC1112, "")</f>
        <v/>
      </c>
      <c r="AD79" s="11" t="str">
        <f>IF(CurriculumDetail!AD1112 &gt; 0, CurriculumDetail!AD1112, "")</f>
        <v/>
      </c>
      <c r="AE79" s="11" t="str">
        <f>IF(CurriculumDetail!AE1112 &gt; 0, CurriculumDetail!AE1112, "")</f>
        <v/>
      </c>
      <c r="AF79" s="11" t="str">
        <f>IF(CurriculumDetail!AF1112 &gt; 0, CurriculumDetail!AF1112, "")</f>
        <v/>
      </c>
      <c r="AG79" s="11" t="str">
        <f>IF(CurriculumDetail!AG1112 &gt; 0, CurriculumDetail!AG1112, "")</f>
        <v/>
      </c>
      <c r="AH79" s="11" t="str">
        <f>IF(CurriculumDetail!AH1112 &gt; 0, CurriculumDetail!AH1112, "")</f>
        <v/>
      </c>
      <c r="AI79" s="11" t="str">
        <f>IF(CurriculumDetail!AI1112 &gt; 0, CurriculumDetail!AI1112, "")</f>
        <v/>
      </c>
      <c r="AJ79" s="11" t="str">
        <f>IF(CurriculumDetail!AJ1112 &gt; 0, CurriculumDetail!AJ1112, "")</f>
        <v/>
      </c>
    </row>
    <row r="80" spans="1:36" x14ac:dyDescent="0.2">
      <c r="H80" s="11"/>
      <c r="I80" s="11"/>
      <c r="J80" s="11"/>
      <c r="K80" s="11"/>
      <c r="L80" s="11"/>
      <c r="M80" s="11"/>
      <c r="N80" s="11"/>
      <c r="O80" s="11"/>
      <c r="P80" s="11"/>
      <c r="Q80" s="11"/>
      <c r="R80" s="11"/>
      <c r="S80" s="11"/>
      <c r="T80" s="11"/>
      <c r="U80" s="11"/>
      <c r="V80" s="11"/>
      <c r="W80" s="11"/>
      <c r="X80" s="11"/>
      <c r="Y80" s="11"/>
      <c r="Z80" s="11"/>
      <c r="AA80" s="11"/>
      <c r="AB80" s="11"/>
      <c r="AC80" s="11"/>
      <c r="AD80" s="11"/>
      <c r="AE80" s="11"/>
      <c r="AF80" s="11"/>
      <c r="AG80" s="11"/>
      <c r="AH80" s="11"/>
      <c r="AI80" s="11"/>
      <c r="AJ80" s="11"/>
    </row>
    <row r="81" spans="1:36" x14ac:dyDescent="0.2">
      <c r="A81" t="s">
        <v>212</v>
      </c>
      <c r="B81" t="s">
        <v>231</v>
      </c>
      <c r="C81">
        <v>2</v>
      </c>
      <c r="D81">
        <v>1</v>
      </c>
      <c r="E81">
        <f>C81+ D81</f>
        <v>3</v>
      </c>
      <c r="F81">
        <f>SUM(G81:AJ81)</f>
        <v>0</v>
      </c>
      <c r="G81" t="str">
        <f>IF(CurriculumDetail!G1126 &gt; 0, CurriculumDetail!G1126, "")</f>
        <v/>
      </c>
      <c r="H81" s="11" t="str">
        <f>IF(CurriculumDetail!H1126 &gt; 0, CurriculumDetail!H1126, "")</f>
        <v/>
      </c>
      <c r="I81" s="11" t="str">
        <f>IF(CurriculumDetail!I1126 &gt; 0, CurriculumDetail!I1126, "")</f>
        <v/>
      </c>
      <c r="J81" s="11" t="str">
        <f>IF(CurriculumDetail!J1126 &gt; 0, CurriculumDetail!J1126, "")</f>
        <v/>
      </c>
      <c r="K81" s="11" t="str">
        <f>IF(CurriculumDetail!K1126 &gt; 0, CurriculumDetail!K1126, "")</f>
        <v/>
      </c>
      <c r="L81" s="11" t="str">
        <f>IF(CurriculumDetail!L1126 &gt; 0, CurriculumDetail!L1126, "")</f>
        <v/>
      </c>
      <c r="M81" s="11" t="str">
        <f>IF(CurriculumDetail!M1126 &gt; 0, CurriculumDetail!M1126, "")</f>
        <v/>
      </c>
      <c r="N81" s="11" t="str">
        <f>IF(CurriculumDetail!N1126 &gt; 0, CurriculumDetail!N1126, "")</f>
        <v/>
      </c>
      <c r="O81" s="11" t="str">
        <f>IF(CurriculumDetail!O1126 &gt; 0, CurriculumDetail!O1126, "")</f>
        <v/>
      </c>
      <c r="P81" s="11" t="str">
        <f>IF(CurriculumDetail!P1126 &gt; 0, CurriculumDetail!P1126, "")</f>
        <v/>
      </c>
      <c r="Q81" s="11" t="str">
        <f>IF(CurriculumDetail!Q1126 &gt; 0, CurriculumDetail!Q1126, "")</f>
        <v/>
      </c>
      <c r="R81" s="11" t="str">
        <f>IF(CurriculumDetail!R1126 &gt; 0, CurriculumDetail!R1126, "")</f>
        <v/>
      </c>
      <c r="S81" s="11" t="str">
        <f>IF(CurriculumDetail!S1126 &gt; 0, CurriculumDetail!S1126, "")</f>
        <v/>
      </c>
      <c r="T81" s="11" t="str">
        <f>IF(CurriculumDetail!T1126 &gt; 0, CurriculumDetail!T1126, "")</f>
        <v/>
      </c>
      <c r="U81" s="11" t="str">
        <f>IF(CurriculumDetail!U1126 &gt; 0, CurriculumDetail!U1126, "")</f>
        <v/>
      </c>
      <c r="V81" s="11" t="str">
        <f>IF(CurriculumDetail!V1126 &gt; 0, CurriculumDetail!V1126, "")</f>
        <v/>
      </c>
      <c r="W81" s="11" t="str">
        <f>IF(CurriculumDetail!W1126 &gt; 0, CurriculumDetail!W1126, "")</f>
        <v/>
      </c>
      <c r="X81" s="11" t="str">
        <f>IF(CurriculumDetail!X1126 &gt; 0, CurriculumDetail!X1126, "")</f>
        <v/>
      </c>
      <c r="Y81" s="11" t="str">
        <f>IF(CurriculumDetail!Y1126 &gt; 0, CurriculumDetail!Y1126, "")</f>
        <v/>
      </c>
      <c r="Z81" s="11" t="str">
        <f>IF(CurriculumDetail!Z1126 &gt; 0, CurriculumDetail!Z1126, "")</f>
        <v/>
      </c>
      <c r="AA81" s="11" t="str">
        <f>IF(CurriculumDetail!AA1126 &gt; 0, CurriculumDetail!AA1126, "")</f>
        <v/>
      </c>
      <c r="AB81" s="11" t="str">
        <f>IF(CurriculumDetail!AB1126 &gt; 0, CurriculumDetail!AB1126, "")</f>
        <v/>
      </c>
      <c r="AC81" s="11" t="str">
        <f>IF(CurriculumDetail!AC1126 &gt; 0, CurriculumDetail!AC1126, "")</f>
        <v/>
      </c>
      <c r="AD81" s="11" t="str">
        <f>IF(CurriculumDetail!AD1126 &gt; 0, CurriculumDetail!AD1126, "")</f>
        <v/>
      </c>
      <c r="AE81" s="11" t="str">
        <f>IF(CurriculumDetail!AE1126 &gt; 0, CurriculumDetail!AE1126, "")</f>
        <v/>
      </c>
      <c r="AF81" s="11" t="str">
        <f>IF(CurriculumDetail!AF1126 &gt; 0, CurriculumDetail!AF1126, "")</f>
        <v/>
      </c>
      <c r="AG81" s="11" t="str">
        <f>IF(CurriculumDetail!AG1126 &gt; 0, CurriculumDetail!AG1126, "")</f>
        <v/>
      </c>
      <c r="AH81" s="11" t="str">
        <f>IF(CurriculumDetail!AH1126 &gt; 0, CurriculumDetail!AH1126, "")</f>
        <v/>
      </c>
      <c r="AI81" s="11" t="str">
        <f>IF(CurriculumDetail!AI1126 &gt; 0, CurriculumDetail!AI1126, "")</f>
        <v/>
      </c>
      <c r="AJ81" s="11" t="str">
        <f>IF(CurriculumDetail!AJ1126 &gt; 0, CurriculumDetail!AJ1126, "")</f>
        <v/>
      </c>
    </row>
    <row r="82" spans="1:36" x14ac:dyDescent="0.2">
      <c r="A82" t="s">
        <v>212</v>
      </c>
      <c r="B82" t="s">
        <v>241</v>
      </c>
      <c r="C82">
        <v>0</v>
      </c>
      <c r="D82">
        <v>2</v>
      </c>
      <c r="E82">
        <f>C82+ D82</f>
        <v>2</v>
      </c>
      <c r="F82">
        <f>SUM(G82:AJ82)</f>
        <v>0</v>
      </c>
      <c r="G82" t="str">
        <f>IF(CurriculumDetail!G1142 &gt; 0, CurriculumDetail!G1142, "")</f>
        <v/>
      </c>
      <c r="H82" s="11" t="str">
        <f>IF(CurriculumDetail!H1142 &gt; 0, CurriculumDetail!H1142, "")</f>
        <v/>
      </c>
      <c r="I82" s="11" t="str">
        <f>IF(CurriculumDetail!I1142 &gt; 0, CurriculumDetail!I1142, "")</f>
        <v/>
      </c>
      <c r="J82" s="11" t="str">
        <f>IF(CurriculumDetail!J1142 &gt; 0, CurriculumDetail!J1142, "")</f>
        <v/>
      </c>
      <c r="K82" s="11" t="str">
        <f>IF(CurriculumDetail!K1142 &gt; 0, CurriculumDetail!K1142, "")</f>
        <v/>
      </c>
      <c r="L82" s="11" t="str">
        <f>IF(CurriculumDetail!L1142 &gt; 0, CurriculumDetail!L1142, "")</f>
        <v/>
      </c>
      <c r="M82" s="11" t="str">
        <f>IF(CurriculumDetail!M1142 &gt; 0, CurriculumDetail!M1142, "")</f>
        <v/>
      </c>
      <c r="N82" s="11" t="str">
        <f>IF(CurriculumDetail!N1142 &gt; 0, CurriculumDetail!N1142, "")</f>
        <v/>
      </c>
      <c r="O82" s="11" t="str">
        <f>IF(CurriculumDetail!O1142 &gt; 0, CurriculumDetail!O1142, "")</f>
        <v/>
      </c>
      <c r="P82" s="11" t="str">
        <f>IF(CurriculumDetail!P1142 &gt; 0, CurriculumDetail!P1142, "")</f>
        <v/>
      </c>
      <c r="Q82" s="11" t="str">
        <f>IF(CurriculumDetail!Q1142 &gt; 0, CurriculumDetail!Q1142, "")</f>
        <v/>
      </c>
      <c r="R82" s="11" t="str">
        <f>IF(CurriculumDetail!R1142 &gt; 0, CurriculumDetail!R1142, "")</f>
        <v/>
      </c>
      <c r="S82" s="11" t="str">
        <f>IF(CurriculumDetail!S1142 &gt; 0, CurriculumDetail!S1142, "")</f>
        <v/>
      </c>
      <c r="T82" s="11" t="str">
        <f>IF(CurriculumDetail!T1142 &gt; 0, CurriculumDetail!T1142, "")</f>
        <v/>
      </c>
      <c r="U82" s="11" t="str">
        <f>IF(CurriculumDetail!U1142 &gt; 0, CurriculumDetail!U1142, "")</f>
        <v/>
      </c>
      <c r="V82" s="11" t="str">
        <f>IF(CurriculumDetail!V1142 &gt; 0, CurriculumDetail!V1142, "")</f>
        <v/>
      </c>
      <c r="W82" s="11" t="str">
        <f>IF(CurriculumDetail!W1142 &gt; 0, CurriculumDetail!W1142, "")</f>
        <v/>
      </c>
      <c r="X82" s="11" t="str">
        <f>IF(CurriculumDetail!X1142 &gt; 0, CurriculumDetail!X1142, "")</f>
        <v/>
      </c>
      <c r="Y82" s="11" t="str">
        <f>IF(CurriculumDetail!Y1142 &gt; 0, CurriculumDetail!Y1142, "")</f>
        <v/>
      </c>
      <c r="Z82" s="11" t="str">
        <f>IF(CurriculumDetail!Z1142 &gt; 0, CurriculumDetail!Z1142, "")</f>
        <v/>
      </c>
      <c r="AA82" s="11" t="str">
        <f>IF(CurriculumDetail!AA1142 &gt; 0, CurriculumDetail!AA1142, "")</f>
        <v/>
      </c>
      <c r="AB82" s="11" t="str">
        <f>IF(CurriculumDetail!AB1142 &gt; 0, CurriculumDetail!AB1142, "")</f>
        <v/>
      </c>
      <c r="AC82" s="11" t="str">
        <f>IF(CurriculumDetail!AC1142 &gt; 0, CurriculumDetail!AC1142, "")</f>
        <v/>
      </c>
      <c r="AD82" s="11" t="str">
        <f>IF(CurriculumDetail!AD1142 &gt; 0, CurriculumDetail!AD1142, "")</f>
        <v/>
      </c>
      <c r="AE82" s="11" t="str">
        <f>IF(CurriculumDetail!AE1142 &gt; 0, CurriculumDetail!AE1142, "")</f>
        <v/>
      </c>
      <c r="AF82" s="11" t="str">
        <f>IF(CurriculumDetail!AF1142 &gt; 0, CurriculumDetail!AF1142, "")</f>
        <v/>
      </c>
      <c r="AG82" s="11" t="str">
        <f>IF(CurriculumDetail!AG1142 &gt; 0, CurriculumDetail!AG1142, "")</f>
        <v/>
      </c>
      <c r="AH82" s="11" t="str">
        <f>IF(CurriculumDetail!AH1142 &gt; 0, CurriculumDetail!AH1142, "")</f>
        <v/>
      </c>
      <c r="AI82" s="11" t="str">
        <f>IF(CurriculumDetail!AI1142 &gt; 0, CurriculumDetail!AI1142, "")</f>
        <v/>
      </c>
      <c r="AJ82" s="11" t="str">
        <f>IF(CurriculumDetail!AJ1142 &gt; 0, CurriculumDetail!AJ1142, "")</f>
        <v/>
      </c>
    </row>
    <row r="83" spans="1:36" x14ac:dyDescent="0.2">
      <c r="A83" t="s">
        <v>212</v>
      </c>
      <c r="B83" t="s">
        <v>255</v>
      </c>
      <c r="C83">
        <v>0</v>
      </c>
      <c r="D83">
        <v>2</v>
      </c>
      <c r="E83">
        <f>C83+ D83</f>
        <v>2</v>
      </c>
      <c r="F83">
        <f>SUM(G83:AJ83)</f>
        <v>0</v>
      </c>
      <c r="G83" t="str">
        <f>IF(CurriculumDetail!G1169 &gt; 0, CurriculumDetail!G1169, "")</f>
        <v/>
      </c>
      <c r="H83" s="11" t="str">
        <f>IF(CurriculumDetail!H1169 &gt; 0, CurriculumDetail!H1169, "")</f>
        <v/>
      </c>
      <c r="I83" s="11" t="str">
        <f>IF(CurriculumDetail!I1169 &gt; 0, CurriculumDetail!I1169, "")</f>
        <v/>
      </c>
      <c r="J83" s="11" t="str">
        <f>IF(CurriculumDetail!J1169 &gt; 0, CurriculumDetail!J1169, "")</f>
        <v/>
      </c>
      <c r="K83" s="11" t="str">
        <f>IF(CurriculumDetail!K1169 &gt; 0, CurriculumDetail!K1169, "")</f>
        <v/>
      </c>
      <c r="L83" s="11" t="str">
        <f>IF(CurriculumDetail!L1169 &gt; 0, CurriculumDetail!L1169, "")</f>
        <v/>
      </c>
      <c r="M83" s="11" t="str">
        <f>IF(CurriculumDetail!M1169 &gt; 0, CurriculumDetail!M1169, "")</f>
        <v/>
      </c>
      <c r="N83" s="11" t="str">
        <f>IF(CurriculumDetail!N1169 &gt; 0, CurriculumDetail!N1169, "")</f>
        <v/>
      </c>
      <c r="O83" s="11" t="str">
        <f>IF(CurriculumDetail!O1169 &gt; 0, CurriculumDetail!O1169, "")</f>
        <v/>
      </c>
      <c r="P83" s="11" t="str">
        <f>IF(CurriculumDetail!P1169 &gt; 0, CurriculumDetail!P1169, "")</f>
        <v/>
      </c>
      <c r="Q83" s="11" t="str">
        <f>IF(CurriculumDetail!Q1169 &gt; 0, CurriculumDetail!Q1169, "")</f>
        <v/>
      </c>
      <c r="R83" s="11" t="str">
        <f>IF(CurriculumDetail!R1169 &gt; 0, CurriculumDetail!R1169, "")</f>
        <v/>
      </c>
      <c r="S83" s="11" t="str">
        <f>IF(CurriculumDetail!S1169 &gt; 0, CurriculumDetail!S1169, "")</f>
        <v/>
      </c>
      <c r="T83" s="11" t="str">
        <f>IF(CurriculumDetail!T1169 &gt; 0, CurriculumDetail!T1169, "")</f>
        <v/>
      </c>
      <c r="U83" s="11" t="str">
        <f>IF(CurriculumDetail!U1169 &gt; 0, CurriculumDetail!U1169, "")</f>
        <v/>
      </c>
      <c r="V83" s="11" t="str">
        <f>IF(CurriculumDetail!V1169 &gt; 0, CurriculumDetail!V1169, "")</f>
        <v/>
      </c>
      <c r="W83" s="11" t="str">
        <f>IF(CurriculumDetail!W1169 &gt; 0, CurriculumDetail!W1169, "")</f>
        <v/>
      </c>
      <c r="X83" s="11" t="str">
        <f>IF(CurriculumDetail!X1169 &gt; 0, CurriculumDetail!X1169, "")</f>
        <v/>
      </c>
      <c r="Y83" s="11" t="str">
        <f>IF(CurriculumDetail!Y1169 &gt; 0, CurriculumDetail!Y1169, "")</f>
        <v/>
      </c>
      <c r="Z83" s="11" t="str">
        <f>IF(CurriculumDetail!Z1169 &gt; 0, CurriculumDetail!Z1169, "")</f>
        <v/>
      </c>
      <c r="AA83" s="11" t="str">
        <f>IF(CurriculumDetail!AA1169 &gt; 0, CurriculumDetail!AA1169, "")</f>
        <v/>
      </c>
      <c r="AB83" s="11" t="str">
        <f>IF(CurriculumDetail!AB1169 &gt; 0, CurriculumDetail!AB1169, "")</f>
        <v/>
      </c>
      <c r="AC83" s="11" t="str">
        <f>IF(CurriculumDetail!AC1169 &gt; 0, CurriculumDetail!AC1169, "")</f>
        <v/>
      </c>
      <c r="AD83" s="11" t="str">
        <f>IF(CurriculumDetail!AD1169 &gt; 0, CurriculumDetail!AD1169, "")</f>
        <v/>
      </c>
      <c r="AE83" s="11" t="str">
        <f>IF(CurriculumDetail!AE1169 &gt; 0, CurriculumDetail!AE1169, "")</f>
        <v/>
      </c>
      <c r="AF83" s="11" t="str">
        <f>IF(CurriculumDetail!AF1169 &gt; 0, CurriculumDetail!AF1169, "")</f>
        <v/>
      </c>
      <c r="AG83" s="11" t="str">
        <f>IF(CurriculumDetail!AG1169 &gt; 0, CurriculumDetail!AG1169, "")</f>
        <v/>
      </c>
      <c r="AH83" s="11" t="str">
        <f>IF(CurriculumDetail!AH1169 &gt; 0, CurriculumDetail!AH1169, "")</f>
        <v/>
      </c>
      <c r="AI83" s="11" t="str">
        <f>IF(CurriculumDetail!AI1169 &gt; 0, CurriculumDetail!AI1169, "")</f>
        <v/>
      </c>
      <c r="AJ83" s="11" t="str">
        <f>IF(CurriculumDetail!AJ1169 &gt; 0, CurriculumDetail!AJ1169, "")</f>
        <v/>
      </c>
    </row>
    <row r="84" spans="1:36" x14ac:dyDescent="0.2">
      <c r="A84" t="s">
        <v>212</v>
      </c>
      <c r="B84" t="s">
        <v>127</v>
      </c>
      <c r="C84">
        <v>1</v>
      </c>
      <c r="D84">
        <v>3</v>
      </c>
      <c r="E84">
        <f>C84+ D84</f>
        <v>4</v>
      </c>
      <c r="F84">
        <f>SUM(G84:AJ84)</f>
        <v>0</v>
      </c>
      <c r="G84" t="str">
        <f>IF(CurriculumDetail!G1177 &gt; 0, CurriculumDetail!G1177, "")</f>
        <v/>
      </c>
      <c r="H84" s="11" t="str">
        <f>IF(CurriculumDetail!H1177 &gt; 0, CurriculumDetail!H1177, "")</f>
        <v/>
      </c>
      <c r="I84" s="11" t="str">
        <f>IF(CurriculumDetail!I1177 &gt; 0, CurriculumDetail!I1177, "")</f>
        <v/>
      </c>
      <c r="J84" s="11" t="str">
        <f>IF(CurriculumDetail!J1177 &gt; 0, CurriculumDetail!J1177, "")</f>
        <v/>
      </c>
      <c r="K84" s="11" t="str">
        <f>IF(CurriculumDetail!K1177 &gt; 0, CurriculumDetail!K1177, "")</f>
        <v/>
      </c>
      <c r="L84" s="11" t="str">
        <f>IF(CurriculumDetail!L1177 &gt; 0, CurriculumDetail!L1177, "")</f>
        <v/>
      </c>
      <c r="M84" s="11" t="str">
        <f>IF(CurriculumDetail!M1177 &gt; 0, CurriculumDetail!M1177, "")</f>
        <v/>
      </c>
      <c r="N84" s="11" t="str">
        <f>IF(CurriculumDetail!N1177 &gt; 0, CurriculumDetail!N1177, "")</f>
        <v/>
      </c>
      <c r="O84" s="11" t="str">
        <f>IF(CurriculumDetail!O1177 &gt; 0, CurriculumDetail!O1177, "")</f>
        <v/>
      </c>
      <c r="P84" s="11" t="str">
        <f>IF(CurriculumDetail!P1177 &gt; 0, CurriculumDetail!P1177, "")</f>
        <v/>
      </c>
      <c r="Q84" s="11" t="str">
        <f>IF(CurriculumDetail!Q1177 &gt; 0, CurriculumDetail!Q1177, "")</f>
        <v/>
      </c>
      <c r="R84" s="11" t="str">
        <f>IF(CurriculumDetail!R1177 &gt; 0, CurriculumDetail!R1177, "")</f>
        <v/>
      </c>
      <c r="S84" s="11" t="str">
        <f>IF(CurriculumDetail!S1177 &gt; 0, CurriculumDetail!S1177, "")</f>
        <v/>
      </c>
      <c r="T84" s="11" t="str">
        <f>IF(CurriculumDetail!T1177 &gt; 0, CurriculumDetail!T1177, "")</f>
        <v/>
      </c>
      <c r="U84" s="11" t="str">
        <f>IF(CurriculumDetail!U1177 &gt; 0, CurriculumDetail!U1177, "")</f>
        <v/>
      </c>
      <c r="V84" s="11" t="str">
        <f>IF(CurriculumDetail!V1177 &gt; 0, CurriculumDetail!V1177, "")</f>
        <v/>
      </c>
      <c r="W84" s="11" t="str">
        <f>IF(CurriculumDetail!W1177 &gt; 0, CurriculumDetail!W1177, "")</f>
        <v/>
      </c>
      <c r="X84" s="11" t="str">
        <f>IF(CurriculumDetail!X1177 &gt; 0, CurriculumDetail!X1177, "")</f>
        <v/>
      </c>
      <c r="Y84" s="11" t="str">
        <f>IF(CurriculumDetail!Y1177 &gt; 0, CurriculumDetail!Y1177, "")</f>
        <v/>
      </c>
      <c r="Z84" s="11" t="str">
        <f>IF(CurriculumDetail!Z1177 &gt; 0, CurriculumDetail!Z1177, "")</f>
        <v/>
      </c>
      <c r="AA84" s="11" t="str">
        <f>IF(CurriculumDetail!AA1177 &gt; 0, CurriculumDetail!AA1177, "")</f>
        <v/>
      </c>
      <c r="AB84" s="11" t="str">
        <f>IF(CurriculumDetail!AB1177 &gt; 0, CurriculumDetail!AB1177, "")</f>
        <v/>
      </c>
      <c r="AC84" s="11" t="str">
        <f>IF(CurriculumDetail!AC1177 &gt; 0, CurriculumDetail!AC1177, "")</f>
        <v/>
      </c>
      <c r="AD84" s="11" t="str">
        <f>IF(CurriculumDetail!AD1177 &gt; 0, CurriculumDetail!AD1177, "")</f>
        <v/>
      </c>
      <c r="AE84" s="11" t="str">
        <f>IF(CurriculumDetail!AE1177 &gt; 0, CurriculumDetail!AE1177, "")</f>
        <v/>
      </c>
      <c r="AF84" s="11" t="str">
        <f>IF(CurriculumDetail!AF1177 &gt; 0, CurriculumDetail!AF1177, "")</f>
        <v/>
      </c>
      <c r="AG84" s="11" t="str">
        <f>IF(CurriculumDetail!AG1177 &gt; 0, CurriculumDetail!AG1177, "")</f>
        <v/>
      </c>
      <c r="AH84" s="11" t="str">
        <f>IF(CurriculumDetail!AH1177 &gt; 0, CurriculumDetail!AH1177, "")</f>
        <v/>
      </c>
      <c r="AI84" s="11" t="str">
        <f>IF(CurriculumDetail!AI1177 &gt; 0, CurriculumDetail!AI1177, "")</f>
        <v/>
      </c>
      <c r="AJ84" s="11" t="str">
        <f>IF(CurriculumDetail!AJ1177 &gt; 0, CurriculumDetail!AJ1177, "")</f>
        <v/>
      </c>
    </row>
    <row r="85" spans="1:36" x14ac:dyDescent="0.2">
      <c r="A85" t="s">
        <v>212</v>
      </c>
      <c r="B85" t="s">
        <v>49</v>
      </c>
      <c r="C85">
        <v>3</v>
      </c>
      <c r="D85">
        <v>5</v>
      </c>
      <c r="E85">
        <f>C85+ D85</f>
        <v>8</v>
      </c>
      <c r="F85">
        <f>SUM(G85:AJ85)</f>
        <v>0</v>
      </c>
      <c r="G85" t="str">
        <f>IF(CurriculumDetail!G1192 &gt; 0, CurriculumDetail!G1192, "")</f>
        <v/>
      </c>
      <c r="H85" s="11" t="str">
        <f>IF(CurriculumDetail!H1192 &gt; 0, CurriculumDetail!H1192, "")</f>
        <v/>
      </c>
      <c r="I85" s="11" t="str">
        <f>IF(CurriculumDetail!I1192 &gt; 0, CurriculumDetail!I1192, "")</f>
        <v/>
      </c>
      <c r="J85" s="11" t="str">
        <f>IF(CurriculumDetail!J1192 &gt; 0, CurriculumDetail!J1192, "")</f>
        <v/>
      </c>
      <c r="K85" s="11" t="str">
        <f>IF(CurriculumDetail!K1192 &gt; 0, CurriculumDetail!K1192, "")</f>
        <v/>
      </c>
      <c r="L85" s="11" t="str">
        <f>IF(CurriculumDetail!L1192 &gt; 0, CurriculumDetail!L1192, "")</f>
        <v/>
      </c>
      <c r="M85" s="11" t="str">
        <f>IF(CurriculumDetail!M1192 &gt; 0, CurriculumDetail!M1192, "")</f>
        <v/>
      </c>
      <c r="N85" s="11" t="str">
        <f>IF(CurriculumDetail!N1192 &gt; 0, CurriculumDetail!N1192, "")</f>
        <v/>
      </c>
      <c r="O85" s="11" t="str">
        <f>IF(CurriculumDetail!O1192 &gt; 0, CurriculumDetail!O1192, "")</f>
        <v/>
      </c>
      <c r="P85" s="11" t="str">
        <f>IF(CurriculumDetail!P1192 &gt; 0, CurriculumDetail!P1192, "")</f>
        <v/>
      </c>
      <c r="Q85" s="11" t="str">
        <f>IF(CurriculumDetail!Q1192 &gt; 0, CurriculumDetail!Q1192, "")</f>
        <v/>
      </c>
      <c r="R85" s="11" t="str">
        <f>IF(CurriculumDetail!R1192 &gt; 0, CurriculumDetail!R1192, "")</f>
        <v/>
      </c>
      <c r="S85" s="11" t="str">
        <f>IF(CurriculumDetail!S1192 &gt; 0, CurriculumDetail!S1192, "")</f>
        <v/>
      </c>
      <c r="T85" s="11" t="str">
        <f>IF(CurriculumDetail!T1192 &gt; 0, CurriculumDetail!T1192, "")</f>
        <v/>
      </c>
      <c r="U85" s="11" t="str">
        <f>IF(CurriculumDetail!U1192 &gt; 0, CurriculumDetail!U1192, "")</f>
        <v/>
      </c>
      <c r="V85" s="11" t="str">
        <f>IF(CurriculumDetail!V1192 &gt; 0, CurriculumDetail!V1192, "")</f>
        <v/>
      </c>
      <c r="W85" s="11" t="str">
        <f>IF(CurriculumDetail!W1192 &gt; 0, CurriculumDetail!W1192, "")</f>
        <v/>
      </c>
      <c r="X85" s="11" t="str">
        <f>IF(CurriculumDetail!X1192 &gt; 0, CurriculumDetail!X1192, "")</f>
        <v/>
      </c>
      <c r="Y85" s="11" t="str">
        <f>IF(CurriculumDetail!Y1192 &gt; 0, CurriculumDetail!Y1192, "")</f>
        <v/>
      </c>
      <c r="Z85" s="11" t="str">
        <f>IF(CurriculumDetail!Z1192 &gt; 0, CurriculumDetail!Z1192, "")</f>
        <v/>
      </c>
      <c r="AA85" s="11" t="str">
        <f>IF(CurriculumDetail!AA1192 &gt; 0, CurriculumDetail!AA1192, "")</f>
        <v/>
      </c>
      <c r="AB85" s="11" t="str">
        <f>IF(CurriculumDetail!AB1192 &gt; 0, CurriculumDetail!AB1192, "")</f>
        <v/>
      </c>
      <c r="AC85" s="11" t="str">
        <f>IF(CurriculumDetail!AC1192 &gt; 0, CurriculumDetail!AC1192, "")</f>
        <v/>
      </c>
      <c r="AD85" s="11" t="str">
        <f>IF(CurriculumDetail!AD1192 &gt; 0, CurriculumDetail!AD1192, "")</f>
        <v/>
      </c>
      <c r="AE85" s="11" t="str">
        <f>IF(CurriculumDetail!AE1192 &gt; 0, CurriculumDetail!AE1192, "")</f>
        <v/>
      </c>
      <c r="AF85" s="11" t="str">
        <f>IF(CurriculumDetail!AF1192 &gt; 0, CurriculumDetail!AF1192, "")</f>
        <v/>
      </c>
      <c r="AG85" s="11" t="str">
        <f>IF(CurriculumDetail!AG1192 &gt; 0, CurriculumDetail!AG1192, "")</f>
        <v/>
      </c>
      <c r="AH85" s="11" t="str">
        <f>IF(CurriculumDetail!AH1192 &gt; 0, CurriculumDetail!AH1192, "")</f>
        <v/>
      </c>
      <c r="AI85" s="11" t="str">
        <f>IF(CurriculumDetail!AI1192 &gt; 0, CurriculumDetail!AI1192, "")</f>
        <v/>
      </c>
      <c r="AJ85" s="11" t="str">
        <f>IF(CurriculumDetail!AJ1192 &gt; 0, CurriculumDetail!AJ1192, "")</f>
        <v/>
      </c>
    </row>
    <row r="86" spans="1:36" x14ac:dyDescent="0.2">
      <c r="A86" t="s">
        <v>212</v>
      </c>
      <c r="B86" t="s">
        <v>129</v>
      </c>
      <c r="C86">
        <v>0</v>
      </c>
      <c r="D86">
        <v>2</v>
      </c>
      <c r="E86">
        <f>C86+ D86</f>
        <v>2</v>
      </c>
      <c r="F86">
        <f>SUM(G86:AJ86)</f>
        <v>0</v>
      </c>
      <c r="G86" t="str">
        <f>IF(CurriculumDetail!G1217 &gt; 0, CurriculumDetail!G1217, "")</f>
        <v/>
      </c>
      <c r="H86" s="11" t="str">
        <f>IF(CurriculumDetail!H1217 &gt; 0, CurriculumDetail!H1217, "")</f>
        <v/>
      </c>
      <c r="I86" s="11" t="str">
        <f>IF(CurriculumDetail!I1217 &gt; 0, CurriculumDetail!I1217, "")</f>
        <v/>
      </c>
      <c r="J86" s="11" t="str">
        <f>IF(CurriculumDetail!J1217 &gt; 0, CurriculumDetail!J1217, "")</f>
        <v/>
      </c>
      <c r="K86" s="11" t="str">
        <f>IF(CurriculumDetail!K1217 &gt; 0, CurriculumDetail!K1217, "")</f>
        <v/>
      </c>
      <c r="L86" s="11" t="str">
        <f>IF(CurriculumDetail!L1217 &gt; 0, CurriculumDetail!L1217, "")</f>
        <v/>
      </c>
      <c r="M86" s="11" t="str">
        <f>IF(CurriculumDetail!M1217 &gt; 0, CurriculumDetail!M1217, "")</f>
        <v/>
      </c>
      <c r="N86" s="11" t="str">
        <f>IF(CurriculumDetail!N1217 &gt; 0, CurriculumDetail!N1217, "")</f>
        <v/>
      </c>
      <c r="O86" s="11" t="str">
        <f>IF(CurriculumDetail!O1217 &gt; 0, CurriculumDetail!O1217, "")</f>
        <v/>
      </c>
      <c r="P86" s="11" t="str">
        <f>IF(CurriculumDetail!P1217 &gt; 0, CurriculumDetail!P1217, "")</f>
        <v/>
      </c>
      <c r="Q86" s="11" t="str">
        <f>IF(CurriculumDetail!Q1217 &gt; 0, CurriculumDetail!Q1217, "")</f>
        <v/>
      </c>
      <c r="R86" s="11" t="str">
        <f>IF(CurriculumDetail!R1217 &gt; 0, CurriculumDetail!R1217, "")</f>
        <v/>
      </c>
      <c r="S86" s="11" t="str">
        <f>IF(CurriculumDetail!S1217 &gt; 0, CurriculumDetail!S1217, "")</f>
        <v/>
      </c>
      <c r="T86" s="11" t="str">
        <f>IF(CurriculumDetail!T1217 &gt; 0, CurriculumDetail!T1217, "")</f>
        <v/>
      </c>
      <c r="U86" s="11" t="str">
        <f>IF(CurriculumDetail!U1217 &gt; 0, CurriculumDetail!U1217, "")</f>
        <v/>
      </c>
      <c r="V86" s="11" t="str">
        <f>IF(CurriculumDetail!V1217 &gt; 0, CurriculumDetail!V1217, "")</f>
        <v/>
      </c>
      <c r="W86" s="11" t="str">
        <f>IF(CurriculumDetail!W1217 &gt; 0, CurriculumDetail!W1217, "")</f>
        <v/>
      </c>
      <c r="X86" s="11" t="str">
        <f>IF(CurriculumDetail!X1217 &gt; 0, CurriculumDetail!X1217, "")</f>
        <v/>
      </c>
      <c r="Y86" s="11" t="str">
        <f>IF(CurriculumDetail!Y1217 &gt; 0, CurriculumDetail!Y1217, "")</f>
        <v/>
      </c>
      <c r="Z86" s="11" t="str">
        <f>IF(CurriculumDetail!Z1217 &gt; 0, CurriculumDetail!Z1217, "")</f>
        <v/>
      </c>
      <c r="AA86" s="11" t="str">
        <f>IF(CurriculumDetail!AA1217 &gt; 0, CurriculumDetail!AA1217, "")</f>
        <v/>
      </c>
      <c r="AB86" s="11" t="str">
        <f>IF(CurriculumDetail!AB1217 &gt; 0, CurriculumDetail!AB1217, "")</f>
        <v/>
      </c>
      <c r="AC86" s="11" t="str">
        <f>IF(CurriculumDetail!AC1217 &gt; 0, CurriculumDetail!AC1217, "")</f>
        <v/>
      </c>
      <c r="AD86" s="11" t="str">
        <f>IF(CurriculumDetail!AD1217 &gt; 0, CurriculumDetail!AD1217, "")</f>
        <v/>
      </c>
      <c r="AE86" s="11" t="str">
        <f>IF(CurriculumDetail!AE1217 &gt; 0, CurriculumDetail!AE1217, "")</f>
        <v/>
      </c>
      <c r="AF86" s="11" t="str">
        <f>IF(CurriculumDetail!AF1217 &gt; 0, CurriculumDetail!AF1217, "")</f>
        <v/>
      </c>
      <c r="AG86" s="11" t="str">
        <f>IF(CurriculumDetail!AG1217 &gt; 0, CurriculumDetail!AG1217, "")</f>
        <v/>
      </c>
      <c r="AH86" s="11" t="str">
        <f>IF(CurriculumDetail!AH1217 &gt; 0, CurriculumDetail!AH1217, "")</f>
        <v/>
      </c>
      <c r="AI86" s="11" t="str">
        <f>IF(CurriculumDetail!AI1217 &gt; 0, CurriculumDetail!AI1217, "")</f>
        <v/>
      </c>
      <c r="AJ86" s="11" t="str">
        <f>IF(CurriculumDetail!AJ1217 &gt; 0, CurriculumDetail!AJ1217, "")</f>
        <v/>
      </c>
    </row>
    <row r="87" spans="1:36" x14ac:dyDescent="0.2">
      <c r="A87" t="s">
        <v>212</v>
      </c>
      <c r="B87" t="s">
        <v>50</v>
      </c>
      <c r="C87">
        <v>0</v>
      </c>
      <c r="D87">
        <v>3</v>
      </c>
      <c r="E87">
        <f>C87+ D87</f>
        <v>3</v>
      </c>
      <c r="F87">
        <f>SUM(G87:AJ87)</f>
        <v>0</v>
      </c>
      <c r="G87" t="str">
        <f>IF(CurriculumDetail!G1228 &gt; 0, CurriculumDetail!G1228, "")</f>
        <v/>
      </c>
      <c r="H87" s="11" t="str">
        <f>IF(CurriculumDetail!H1228 &gt; 0, CurriculumDetail!H1228, "")</f>
        <v/>
      </c>
      <c r="I87" s="11" t="str">
        <f>IF(CurriculumDetail!I1228 &gt; 0, CurriculumDetail!I1228, "")</f>
        <v/>
      </c>
      <c r="J87" s="11" t="str">
        <f>IF(CurriculumDetail!J1228 &gt; 0, CurriculumDetail!J1228, "")</f>
        <v/>
      </c>
      <c r="K87" s="11" t="str">
        <f>IF(CurriculumDetail!K1228 &gt; 0, CurriculumDetail!K1228, "")</f>
        <v/>
      </c>
      <c r="L87" s="11" t="str">
        <f>IF(CurriculumDetail!L1228 &gt; 0, CurriculumDetail!L1228, "")</f>
        <v/>
      </c>
      <c r="M87" s="11" t="str">
        <f>IF(CurriculumDetail!M1228 &gt; 0, CurriculumDetail!M1228, "")</f>
        <v/>
      </c>
      <c r="N87" s="11" t="str">
        <f>IF(CurriculumDetail!N1228 &gt; 0, CurriculumDetail!N1228, "")</f>
        <v/>
      </c>
      <c r="O87" s="11" t="str">
        <f>IF(CurriculumDetail!O1228 &gt; 0, CurriculumDetail!O1228, "")</f>
        <v/>
      </c>
      <c r="P87" s="11" t="str">
        <f>IF(CurriculumDetail!P1228 &gt; 0, CurriculumDetail!P1228, "")</f>
        <v/>
      </c>
      <c r="Q87" s="11" t="str">
        <f>IF(CurriculumDetail!Q1228 &gt; 0, CurriculumDetail!Q1228, "")</f>
        <v/>
      </c>
      <c r="R87" s="11" t="str">
        <f>IF(CurriculumDetail!R1228 &gt; 0, CurriculumDetail!R1228, "")</f>
        <v/>
      </c>
      <c r="S87" s="11" t="str">
        <f>IF(CurriculumDetail!S1228 &gt; 0, CurriculumDetail!S1228, "")</f>
        <v/>
      </c>
      <c r="T87" s="11" t="str">
        <f>IF(CurriculumDetail!T1228 &gt; 0, CurriculumDetail!T1228, "")</f>
        <v/>
      </c>
      <c r="U87" s="11" t="str">
        <f>IF(CurriculumDetail!U1228 &gt; 0, CurriculumDetail!U1228, "")</f>
        <v/>
      </c>
      <c r="V87" s="11" t="str">
        <f>IF(CurriculumDetail!V1228 &gt; 0, CurriculumDetail!V1228, "")</f>
        <v/>
      </c>
      <c r="W87" s="11" t="str">
        <f>IF(CurriculumDetail!W1228 &gt; 0, CurriculumDetail!W1228, "")</f>
        <v/>
      </c>
      <c r="X87" s="11" t="str">
        <f>IF(CurriculumDetail!X1228 &gt; 0, CurriculumDetail!X1228, "")</f>
        <v/>
      </c>
      <c r="Y87" s="11" t="str">
        <f>IF(CurriculumDetail!Y1228 &gt; 0, CurriculumDetail!Y1228, "")</f>
        <v/>
      </c>
      <c r="Z87" s="11" t="str">
        <f>IF(CurriculumDetail!Z1228 &gt; 0, CurriculumDetail!Z1228, "")</f>
        <v/>
      </c>
      <c r="AA87" s="11" t="str">
        <f>IF(CurriculumDetail!AA1228 &gt; 0, CurriculumDetail!AA1228, "")</f>
        <v/>
      </c>
      <c r="AB87" s="11" t="str">
        <f>IF(CurriculumDetail!AB1228 &gt; 0, CurriculumDetail!AB1228, "")</f>
        <v/>
      </c>
      <c r="AC87" s="11" t="str">
        <f>IF(CurriculumDetail!AC1228 &gt; 0, CurriculumDetail!AC1228, "")</f>
        <v/>
      </c>
      <c r="AD87" s="11" t="str">
        <f>IF(CurriculumDetail!AD1228 &gt; 0, CurriculumDetail!AD1228, "")</f>
        <v/>
      </c>
      <c r="AE87" s="11" t="str">
        <f>IF(CurriculumDetail!AE1228 &gt; 0, CurriculumDetail!AE1228, "")</f>
        <v/>
      </c>
      <c r="AF87" s="11" t="str">
        <f>IF(CurriculumDetail!AF1228 &gt; 0, CurriculumDetail!AF1228, "")</f>
        <v/>
      </c>
      <c r="AG87" s="11" t="str">
        <f>IF(CurriculumDetail!AG1228 &gt; 0, CurriculumDetail!AG1228, "")</f>
        <v/>
      </c>
      <c r="AH87" s="11" t="str">
        <f>IF(CurriculumDetail!AH1228 &gt; 0, CurriculumDetail!AH1228, "")</f>
        <v/>
      </c>
      <c r="AI87" s="11" t="str">
        <f>IF(CurriculumDetail!AI1228 &gt; 0, CurriculumDetail!AI1228, "")</f>
        <v/>
      </c>
      <c r="AJ87" s="11" t="str">
        <f>IF(CurriculumDetail!AJ1228 &gt; 0, CurriculumDetail!AJ1228, "")</f>
        <v/>
      </c>
    </row>
    <row r="88" spans="1:36" x14ac:dyDescent="0.2">
      <c r="A88" t="s">
        <v>212</v>
      </c>
      <c r="B88" t="s">
        <v>83</v>
      </c>
      <c r="C88">
        <v>0</v>
      </c>
      <c r="D88">
        <v>2</v>
      </c>
      <c r="E88">
        <f>C88+ D88</f>
        <v>2</v>
      </c>
      <c r="F88">
        <f>SUM(G88:AJ88)</f>
        <v>0</v>
      </c>
      <c r="G88" t="str">
        <f>IF(CurriculumDetail!G1247 &gt; 0, CurriculumDetail!G1247, "")</f>
        <v/>
      </c>
      <c r="H88" s="11" t="str">
        <f>IF(CurriculumDetail!H1247 &gt; 0, CurriculumDetail!H1247, "")</f>
        <v/>
      </c>
      <c r="I88" s="11" t="str">
        <f>IF(CurriculumDetail!I1247 &gt; 0, CurriculumDetail!I1247, "")</f>
        <v/>
      </c>
      <c r="J88" s="11" t="str">
        <f>IF(CurriculumDetail!J1247 &gt; 0, CurriculumDetail!J1247, "")</f>
        <v/>
      </c>
      <c r="K88" s="11" t="str">
        <f>IF(CurriculumDetail!K1247 &gt; 0, CurriculumDetail!K1247, "")</f>
        <v/>
      </c>
      <c r="L88" s="11" t="str">
        <f>IF(CurriculumDetail!L1247 &gt; 0, CurriculumDetail!L1247, "")</f>
        <v/>
      </c>
      <c r="M88" s="11" t="str">
        <f>IF(CurriculumDetail!M1247 &gt; 0, CurriculumDetail!M1247, "")</f>
        <v/>
      </c>
      <c r="N88" s="11" t="str">
        <f>IF(CurriculumDetail!N1247 &gt; 0, CurriculumDetail!N1247, "")</f>
        <v/>
      </c>
      <c r="O88" s="11" t="str">
        <f>IF(CurriculumDetail!O1247 &gt; 0, CurriculumDetail!O1247, "")</f>
        <v/>
      </c>
      <c r="P88" s="11" t="str">
        <f>IF(CurriculumDetail!P1247 &gt; 0, CurriculumDetail!P1247, "")</f>
        <v/>
      </c>
      <c r="Q88" s="11" t="str">
        <f>IF(CurriculumDetail!Q1247 &gt; 0, CurriculumDetail!Q1247, "")</f>
        <v/>
      </c>
      <c r="R88" s="11" t="str">
        <f>IF(CurriculumDetail!R1247 &gt; 0, CurriculumDetail!R1247, "")</f>
        <v/>
      </c>
      <c r="S88" s="11" t="str">
        <f>IF(CurriculumDetail!S1247 &gt; 0, CurriculumDetail!S1247, "")</f>
        <v/>
      </c>
      <c r="T88" s="11" t="str">
        <f>IF(CurriculumDetail!T1247 &gt; 0, CurriculumDetail!T1247, "")</f>
        <v/>
      </c>
      <c r="U88" s="11" t="str">
        <f>IF(CurriculumDetail!U1247 &gt; 0, CurriculumDetail!U1247, "")</f>
        <v/>
      </c>
      <c r="V88" s="11" t="str">
        <f>IF(CurriculumDetail!V1247 &gt; 0, CurriculumDetail!V1247, "")</f>
        <v/>
      </c>
      <c r="W88" s="11" t="str">
        <f>IF(CurriculumDetail!W1247 &gt; 0, CurriculumDetail!W1247, "")</f>
        <v/>
      </c>
      <c r="X88" s="11" t="str">
        <f>IF(CurriculumDetail!X1247 &gt; 0, CurriculumDetail!X1247, "")</f>
        <v/>
      </c>
      <c r="Y88" s="11" t="str">
        <f>IF(CurriculumDetail!Y1247 &gt; 0, CurriculumDetail!Y1247, "")</f>
        <v/>
      </c>
      <c r="Z88" s="11" t="str">
        <f>IF(CurriculumDetail!Z1247 &gt; 0, CurriculumDetail!Z1247, "")</f>
        <v/>
      </c>
      <c r="AA88" s="11" t="str">
        <f>IF(CurriculumDetail!AA1247 &gt; 0, CurriculumDetail!AA1247, "")</f>
        <v/>
      </c>
      <c r="AB88" s="11" t="str">
        <f>IF(CurriculumDetail!AB1247 &gt; 0, CurriculumDetail!AB1247, "")</f>
        <v/>
      </c>
      <c r="AC88" s="11" t="str">
        <f>IF(CurriculumDetail!AC1247 &gt; 0, CurriculumDetail!AC1247, "")</f>
        <v/>
      </c>
      <c r="AD88" s="11" t="str">
        <f>IF(CurriculumDetail!AD1247 &gt; 0, CurriculumDetail!AD1247, "")</f>
        <v/>
      </c>
      <c r="AE88" s="11" t="str">
        <f>IF(CurriculumDetail!AE1247 &gt; 0, CurriculumDetail!AE1247, "")</f>
        <v/>
      </c>
      <c r="AF88" s="11" t="str">
        <f>IF(CurriculumDetail!AF1247 &gt; 0, CurriculumDetail!AF1247, "")</f>
        <v/>
      </c>
      <c r="AG88" s="11" t="str">
        <f>IF(CurriculumDetail!AG1247 &gt; 0, CurriculumDetail!AG1247, "")</f>
        <v/>
      </c>
      <c r="AH88" s="11" t="str">
        <f>IF(CurriculumDetail!AH1247 &gt; 0, CurriculumDetail!AH1247, "")</f>
        <v/>
      </c>
      <c r="AI88" s="11" t="str">
        <f>IF(CurriculumDetail!AI1247 &gt; 0, CurriculumDetail!AI1247, "")</f>
        <v/>
      </c>
      <c r="AJ88" s="11" t="str">
        <f>IF(CurriculumDetail!AJ1247 &gt; 0, CurriculumDetail!AJ1247, "")</f>
        <v/>
      </c>
    </row>
    <row r="89" spans="1:36" x14ac:dyDescent="0.2">
      <c r="A89" t="s">
        <v>212</v>
      </c>
      <c r="B89" t="s">
        <v>226</v>
      </c>
      <c r="C89">
        <v>0</v>
      </c>
      <c r="D89">
        <v>1</v>
      </c>
      <c r="E89">
        <f>C89+ D89</f>
        <v>1</v>
      </c>
      <c r="F89">
        <f>SUM(G89:AJ89)</f>
        <v>0</v>
      </c>
      <c r="G89" t="str">
        <f>IF(CurriculumDetail!G1255 &gt; 0, CurriculumDetail!G1255, "")</f>
        <v/>
      </c>
      <c r="H89" s="11" t="str">
        <f>IF(CurriculumDetail!H1255 &gt; 0, CurriculumDetail!H1255, "")</f>
        <v/>
      </c>
      <c r="I89" s="11" t="str">
        <f>IF(CurriculumDetail!I1255 &gt; 0, CurriculumDetail!I1255, "")</f>
        <v/>
      </c>
      <c r="J89" s="11" t="str">
        <f>IF(CurriculumDetail!J1255 &gt; 0, CurriculumDetail!J1255, "")</f>
        <v/>
      </c>
      <c r="K89" s="11" t="str">
        <f>IF(CurriculumDetail!K1255 &gt; 0, CurriculumDetail!K1255, "")</f>
        <v/>
      </c>
      <c r="L89" s="11" t="str">
        <f>IF(CurriculumDetail!L1255 &gt; 0, CurriculumDetail!L1255, "")</f>
        <v/>
      </c>
      <c r="M89" s="11" t="str">
        <f>IF(CurriculumDetail!M1255 &gt; 0, CurriculumDetail!M1255, "")</f>
        <v/>
      </c>
      <c r="N89" s="11" t="str">
        <f>IF(CurriculumDetail!N1255 &gt; 0, CurriculumDetail!N1255, "")</f>
        <v/>
      </c>
      <c r="O89" s="11" t="str">
        <f>IF(CurriculumDetail!O1255 &gt; 0, CurriculumDetail!O1255, "")</f>
        <v/>
      </c>
      <c r="P89" s="11" t="str">
        <f>IF(CurriculumDetail!P1255 &gt; 0, CurriculumDetail!P1255, "")</f>
        <v/>
      </c>
      <c r="Q89" s="11" t="str">
        <f>IF(CurriculumDetail!Q1255 &gt; 0, CurriculumDetail!Q1255, "")</f>
        <v/>
      </c>
      <c r="R89" s="11" t="str">
        <f>IF(CurriculumDetail!R1255 &gt; 0, CurriculumDetail!R1255, "")</f>
        <v/>
      </c>
      <c r="S89" s="11" t="str">
        <f>IF(CurriculumDetail!S1255 &gt; 0, CurriculumDetail!S1255, "")</f>
        <v/>
      </c>
      <c r="T89" s="11" t="str">
        <f>IF(CurriculumDetail!T1255 &gt; 0, CurriculumDetail!T1255, "")</f>
        <v/>
      </c>
      <c r="U89" s="11" t="str">
        <f>IF(CurriculumDetail!U1255 &gt; 0, CurriculumDetail!U1255, "")</f>
        <v/>
      </c>
      <c r="V89" s="11" t="str">
        <f>IF(CurriculumDetail!V1255 &gt; 0, CurriculumDetail!V1255, "")</f>
        <v/>
      </c>
      <c r="W89" s="11" t="str">
        <f>IF(CurriculumDetail!W1255 &gt; 0, CurriculumDetail!W1255, "")</f>
        <v/>
      </c>
      <c r="X89" s="11" t="str">
        <f>IF(CurriculumDetail!X1255 &gt; 0, CurriculumDetail!X1255, "")</f>
        <v/>
      </c>
      <c r="Y89" s="11" t="str">
        <f>IF(CurriculumDetail!Y1255 &gt; 0, CurriculumDetail!Y1255, "")</f>
        <v/>
      </c>
      <c r="Z89" s="11" t="str">
        <f>IF(CurriculumDetail!Z1255 &gt; 0, CurriculumDetail!Z1255, "")</f>
        <v/>
      </c>
      <c r="AA89" s="11" t="str">
        <f>IF(CurriculumDetail!AA1255 &gt; 0, CurriculumDetail!AA1255, "")</f>
        <v/>
      </c>
      <c r="AB89" s="11" t="str">
        <f>IF(CurriculumDetail!AB1255 &gt; 0, CurriculumDetail!AB1255, "")</f>
        <v/>
      </c>
      <c r="AC89" s="11" t="str">
        <f>IF(CurriculumDetail!AC1255 &gt; 0, CurriculumDetail!AC1255, "")</f>
        <v/>
      </c>
      <c r="AD89" s="11" t="str">
        <f>IF(CurriculumDetail!AD1255 &gt; 0, CurriculumDetail!AD1255, "")</f>
        <v/>
      </c>
      <c r="AE89" s="11" t="str">
        <f>IF(CurriculumDetail!AE1255 &gt; 0, CurriculumDetail!AE1255, "")</f>
        <v/>
      </c>
      <c r="AF89" s="11" t="str">
        <f>IF(CurriculumDetail!AF1255 &gt; 0, CurriculumDetail!AF1255, "")</f>
        <v/>
      </c>
      <c r="AG89" s="11" t="str">
        <f>IF(CurriculumDetail!AG1255 &gt; 0, CurriculumDetail!AG1255, "")</f>
        <v/>
      </c>
      <c r="AH89" s="11" t="str">
        <f>IF(CurriculumDetail!AH1255 &gt; 0, CurriculumDetail!AH1255, "")</f>
        <v/>
      </c>
      <c r="AI89" s="11" t="str">
        <f>IF(CurriculumDetail!AI1255 &gt; 0, CurriculumDetail!AI1255, "")</f>
        <v/>
      </c>
      <c r="AJ89" s="11" t="str">
        <f>IF(CurriculumDetail!AJ1255 &gt; 0, CurriculumDetail!AJ1255, "")</f>
        <v/>
      </c>
    </row>
    <row r="90" spans="1:36" x14ac:dyDescent="0.2">
      <c r="G90" t="str">
        <f>IF(CurriculumDetail!G1264 &gt; 0, CurriculumDetail!G1264, "")</f>
        <v/>
      </c>
      <c r="H90" s="11" t="str">
        <f>IF(CurriculumDetail!H1264 &gt; 0, CurriculumDetail!H1264, "")</f>
        <v/>
      </c>
      <c r="I90" s="11" t="str">
        <f>IF(CurriculumDetail!I1264 &gt; 0, CurriculumDetail!I1264, "")</f>
        <v/>
      </c>
      <c r="J90" s="11" t="str">
        <f>IF(CurriculumDetail!J1264 &gt; 0, CurriculumDetail!J1264, "")</f>
        <v/>
      </c>
      <c r="K90" s="11" t="str">
        <f>IF(CurriculumDetail!K1264 &gt; 0, CurriculumDetail!K1264, "")</f>
        <v/>
      </c>
      <c r="L90" s="11" t="str">
        <f>IF(CurriculumDetail!L1264 &gt; 0, CurriculumDetail!L1264, "")</f>
        <v/>
      </c>
      <c r="M90" s="11" t="str">
        <f>IF(CurriculumDetail!M1264 &gt; 0, CurriculumDetail!M1264, "")</f>
        <v/>
      </c>
      <c r="N90" s="11" t="str">
        <f>IF(CurriculumDetail!N1264 &gt; 0, CurriculumDetail!N1264, "")</f>
        <v/>
      </c>
      <c r="O90" s="11" t="str">
        <f>IF(CurriculumDetail!O1264 &gt; 0, CurriculumDetail!O1264, "")</f>
        <v/>
      </c>
      <c r="P90" s="11" t="str">
        <f>IF(CurriculumDetail!P1264 &gt; 0, CurriculumDetail!P1264, "")</f>
        <v/>
      </c>
      <c r="Q90" s="11" t="str">
        <f>IF(CurriculumDetail!Q1264 &gt; 0, CurriculumDetail!Q1264, "")</f>
        <v/>
      </c>
      <c r="R90" s="11" t="str">
        <f>IF(CurriculumDetail!R1264 &gt; 0, CurriculumDetail!R1264, "")</f>
        <v/>
      </c>
      <c r="S90" s="11" t="str">
        <f>IF(CurriculumDetail!S1264 &gt; 0, CurriculumDetail!S1264, "")</f>
        <v/>
      </c>
      <c r="T90" s="11" t="str">
        <f>IF(CurriculumDetail!T1264 &gt; 0, CurriculumDetail!T1264, "")</f>
        <v/>
      </c>
      <c r="U90" s="11" t="str">
        <f>IF(CurriculumDetail!U1264 &gt; 0, CurriculumDetail!U1264, "")</f>
        <v/>
      </c>
      <c r="V90" s="11" t="str">
        <f>IF(CurriculumDetail!V1264 &gt; 0, CurriculumDetail!V1264, "")</f>
        <v/>
      </c>
      <c r="W90" s="11" t="str">
        <f>IF(CurriculumDetail!W1264 &gt; 0, CurriculumDetail!W1264, "")</f>
        <v/>
      </c>
      <c r="X90" s="11" t="str">
        <f>IF(CurriculumDetail!X1264 &gt; 0, CurriculumDetail!X1264, "")</f>
        <v/>
      </c>
      <c r="Y90" s="11" t="str">
        <f>IF(CurriculumDetail!Y1264 &gt; 0, CurriculumDetail!Y1264, "")</f>
        <v/>
      </c>
      <c r="Z90" s="11" t="str">
        <f>IF(CurriculumDetail!Z1264 &gt; 0, CurriculumDetail!Z1264, "")</f>
        <v/>
      </c>
      <c r="AA90" s="11" t="str">
        <f>IF(CurriculumDetail!AA1264 &gt; 0, CurriculumDetail!AA1264, "")</f>
        <v/>
      </c>
      <c r="AB90" s="11" t="str">
        <f>IF(CurriculumDetail!AB1264 &gt; 0, CurriculumDetail!AB1264, "")</f>
        <v/>
      </c>
      <c r="AC90" s="11" t="str">
        <f>IF(CurriculumDetail!AC1264 &gt; 0, CurriculumDetail!AC1264, "")</f>
        <v/>
      </c>
      <c r="AD90" s="11" t="str">
        <f>IF(CurriculumDetail!AD1264 &gt; 0, CurriculumDetail!AD1264, "")</f>
        <v/>
      </c>
      <c r="AE90" s="11" t="str">
        <f>IF(CurriculumDetail!AE1264 &gt; 0, CurriculumDetail!AE1264, "")</f>
        <v/>
      </c>
      <c r="AF90" s="11" t="str">
        <f>IF(CurriculumDetail!AF1264 &gt; 0, CurriculumDetail!AF1264, "")</f>
        <v/>
      </c>
      <c r="AG90" s="11" t="str">
        <f>IF(CurriculumDetail!AG1264 &gt; 0, CurriculumDetail!AG1264, "")</f>
        <v/>
      </c>
      <c r="AH90" s="11" t="str">
        <f>IF(CurriculumDetail!AH1264 &gt; 0, CurriculumDetail!AH1264, "")</f>
        <v/>
      </c>
      <c r="AI90" s="11" t="str">
        <f>IF(CurriculumDetail!AI1264 &gt; 0, CurriculumDetail!AI1264, "")</f>
        <v/>
      </c>
      <c r="AJ90" s="11" t="str">
        <f>IF(CurriculumDetail!AJ1264 &gt; 0, CurriculumDetail!AJ1264, "")</f>
        <v/>
      </c>
    </row>
    <row r="91" spans="1:36" x14ac:dyDescent="0.2">
      <c r="A91" t="s">
        <v>211</v>
      </c>
      <c r="B91" t="s">
        <v>26</v>
      </c>
      <c r="C91">
        <v>3</v>
      </c>
      <c r="D91">
        <v>0</v>
      </c>
      <c r="E91">
        <f>C91+ D91</f>
        <v>3</v>
      </c>
      <c r="F91">
        <f>SUM(G91:AJ91)</f>
        <v>0</v>
      </c>
      <c r="G91" t="str">
        <f>IF(CurriculumDetail!G1271 &gt; 0, CurriculumDetail!G1271, "")</f>
        <v/>
      </c>
      <c r="H91" s="11" t="str">
        <f>IF(CurriculumDetail!H1271 &gt; 0, CurriculumDetail!H1271, "")</f>
        <v/>
      </c>
      <c r="I91" s="11" t="str">
        <f>IF(CurriculumDetail!I1271 &gt; 0, CurriculumDetail!I1271, "")</f>
        <v/>
      </c>
      <c r="J91" s="11" t="str">
        <f>IF(CurriculumDetail!J1271 &gt; 0, CurriculumDetail!J1271, "")</f>
        <v/>
      </c>
      <c r="K91" s="11" t="str">
        <f>IF(CurriculumDetail!K1271 &gt; 0, CurriculumDetail!K1271, "")</f>
        <v/>
      </c>
      <c r="L91" s="11" t="str">
        <f>IF(CurriculumDetail!L1271 &gt; 0, CurriculumDetail!L1271, "")</f>
        <v/>
      </c>
      <c r="M91" s="11" t="str">
        <f>IF(CurriculumDetail!M1271 &gt; 0, CurriculumDetail!M1271, "")</f>
        <v/>
      </c>
      <c r="N91" s="11" t="str">
        <f>IF(CurriculumDetail!N1271 &gt; 0, CurriculumDetail!N1271, "")</f>
        <v/>
      </c>
      <c r="O91" s="11" t="str">
        <f>IF(CurriculumDetail!O1271 &gt; 0, CurriculumDetail!O1271, "")</f>
        <v/>
      </c>
      <c r="P91" s="11" t="str">
        <f>IF(CurriculumDetail!P1271 &gt; 0, CurriculumDetail!P1271, "")</f>
        <v/>
      </c>
      <c r="Q91" s="11" t="str">
        <f>IF(CurriculumDetail!Q1271 &gt; 0, CurriculumDetail!Q1271, "")</f>
        <v/>
      </c>
      <c r="R91" s="11" t="str">
        <f>IF(CurriculumDetail!R1271 &gt; 0, CurriculumDetail!R1271, "")</f>
        <v/>
      </c>
      <c r="S91" s="11" t="str">
        <f>IF(CurriculumDetail!S1271 &gt; 0, CurriculumDetail!S1271, "")</f>
        <v/>
      </c>
      <c r="T91" s="11" t="str">
        <f>IF(CurriculumDetail!T1271 &gt; 0, CurriculumDetail!T1271, "")</f>
        <v/>
      </c>
      <c r="U91" s="11" t="str">
        <f>IF(CurriculumDetail!U1271 &gt; 0, CurriculumDetail!U1271, "")</f>
        <v/>
      </c>
      <c r="V91" s="11" t="str">
        <f>IF(CurriculumDetail!V1271 &gt; 0, CurriculumDetail!V1271, "")</f>
        <v/>
      </c>
      <c r="W91" s="11" t="str">
        <f>IF(CurriculumDetail!W1271 &gt; 0, CurriculumDetail!W1271, "")</f>
        <v/>
      </c>
      <c r="X91" s="11" t="str">
        <f>IF(CurriculumDetail!X1271 &gt; 0, CurriculumDetail!X1271, "")</f>
        <v/>
      </c>
      <c r="Y91" s="11" t="str">
        <f>IF(CurriculumDetail!Y1271 &gt; 0, CurriculumDetail!Y1271, "")</f>
        <v/>
      </c>
      <c r="Z91" s="11" t="str">
        <f>IF(CurriculumDetail!Z1271 &gt; 0, CurriculumDetail!Z1271, "")</f>
        <v/>
      </c>
      <c r="AA91" s="11" t="str">
        <f>IF(CurriculumDetail!AA1271 &gt; 0, CurriculumDetail!AA1271, "")</f>
        <v/>
      </c>
      <c r="AB91" s="11" t="str">
        <f>IF(CurriculumDetail!AB1271 &gt; 0, CurriculumDetail!AB1271, "")</f>
        <v/>
      </c>
      <c r="AC91" s="11" t="str">
        <f>IF(CurriculumDetail!AC1271 &gt; 0, CurriculumDetail!AC1271, "")</f>
        <v/>
      </c>
      <c r="AD91" s="11" t="str">
        <f>IF(CurriculumDetail!AD1271 &gt; 0, CurriculumDetail!AD1271, "")</f>
        <v/>
      </c>
      <c r="AE91" s="11" t="str">
        <f>IF(CurriculumDetail!AE1271 &gt; 0, CurriculumDetail!AE1271, "")</f>
        <v/>
      </c>
      <c r="AF91" s="11" t="str">
        <f>IF(CurriculumDetail!AF1271 &gt; 0, CurriculumDetail!AF1271, "")</f>
        <v/>
      </c>
      <c r="AG91" s="11" t="str">
        <f>IF(CurriculumDetail!AG1271 &gt; 0, CurriculumDetail!AG1271, "")</f>
        <v/>
      </c>
      <c r="AH91" s="11" t="str">
        <f>IF(CurriculumDetail!AH1271 &gt; 0, CurriculumDetail!AH1271, "")</f>
        <v/>
      </c>
      <c r="AI91" s="11" t="str">
        <f>IF(CurriculumDetail!AI1271 &gt; 0, CurriculumDetail!AI1271, "")</f>
        <v/>
      </c>
      <c r="AJ91" s="11" t="str">
        <f>IF(CurriculumDetail!AJ1271 &gt; 0, CurriculumDetail!AJ1271, "")</f>
        <v/>
      </c>
    </row>
    <row r="92" spans="1:36" x14ac:dyDescent="0.2">
      <c r="A92" t="s">
        <v>211</v>
      </c>
      <c r="B92" t="s">
        <v>7</v>
      </c>
      <c r="C92">
        <v>3</v>
      </c>
      <c r="D92">
        <v>0</v>
      </c>
      <c r="E92">
        <f>C92+ D92</f>
        <v>3</v>
      </c>
      <c r="F92">
        <f>SUM(G92:AJ92)</f>
        <v>0</v>
      </c>
      <c r="G92" t="str">
        <f>IF(CurriculumDetail!G1281 &gt; 0, CurriculumDetail!G1281, "")</f>
        <v/>
      </c>
      <c r="H92" s="11" t="str">
        <f>IF(CurriculumDetail!H1281 &gt; 0, CurriculumDetail!H1281, "")</f>
        <v/>
      </c>
      <c r="I92" s="11" t="str">
        <f>IF(CurriculumDetail!I1281 &gt; 0, CurriculumDetail!I1281, "")</f>
        <v/>
      </c>
      <c r="J92" s="11" t="str">
        <f>IF(CurriculumDetail!J1281 &gt; 0, CurriculumDetail!J1281, "")</f>
        <v/>
      </c>
      <c r="K92" s="11" t="str">
        <f>IF(CurriculumDetail!K1281 &gt; 0, CurriculumDetail!K1281, "")</f>
        <v/>
      </c>
      <c r="L92" s="11" t="str">
        <f>IF(CurriculumDetail!L1281 &gt; 0, CurriculumDetail!L1281, "")</f>
        <v/>
      </c>
      <c r="M92" s="11" t="str">
        <f>IF(CurriculumDetail!M1281 &gt; 0, CurriculumDetail!M1281, "")</f>
        <v/>
      </c>
      <c r="N92" s="11" t="str">
        <f>IF(CurriculumDetail!N1281 &gt; 0, CurriculumDetail!N1281, "")</f>
        <v/>
      </c>
      <c r="O92" s="11" t="str">
        <f>IF(CurriculumDetail!O1281 &gt; 0, CurriculumDetail!O1281, "")</f>
        <v/>
      </c>
      <c r="P92" s="11" t="str">
        <f>IF(CurriculumDetail!P1281 &gt; 0, CurriculumDetail!P1281, "")</f>
        <v/>
      </c>
      <c r="Q92" s="11" t="str">
        <f>IF(CurriculumDetail!Q1281 &gt; 0, CurriculumDetail!Q1281, "")</f>
        <v/>
      </c>
      <c r="R92" s="11" t="str">
        <f>IF(CurriculumDetail!R1281 &gt; 0, CurriculumDetail!R1281, "")</f>
        <v/>
      </c>
      <c r="S92" s="11" t="str">
        <f>IF(CurriculumDetail!S1281 &gt; 0, CurriculumDetail!S1281, "")</f>
        <v/>
      </c>
      <c r="T92" s="11" t="str">
        <f>IF(CurriculumDetail!T1281 &gt; 0, CurriculumDetail!T1281, "")</f>
        <v/>
      </c>
      <c r="U92" s="11" t="str">
        <f>IF(CurriculumDetail!U1281 &gt; 0, CurriculumDetail!U1281, "")</f>
        <v/>
      </c>
      <c r="V92" s="11" t="str">
        <f>IF(CurriculumDetail!V1281 &gt; 0, CurriculumDetail!V1281, "")</f>
        <v/>
      </c>
      <c r="W92" s="11" t="str">
        <f>IF(CurriculumDetail!W1281 &gt; 0, CurriculumDetail!W1281, "")</f>
        <v/>
      </c>
      <c r="X92" s="11" t="str">
        <f>IF(CurriculumDetail!X1281 &gt; 0, CurriculumDetail!X1281, "")</f>
        <v/>
      </c>
      <c r="Y92" s="11" t="str">
        <f>IF(CurriculumDetail!Y1281 &gt; 0, CurriculumDetail!Y1281, "")</f>
        <v/>
      </c>
      <c r="Z92" s="11" t="str">
        <f>IF(CurriculumDetail!Z1281 &gt; 0, CurriculumDetail!Z1281, "")</f>
        <v/>
      </c>
      <c r="AA92" s="11" t="str">
        <f>IF(CurriculumDetail!AA1281 &gt; 0, CurriculumDetail!AA1281, "")</f>
        <v/>
      </c>
      <c r="AB92" s="11" t="str">
        <f>IF(CurriculumDetail!AB1281 &gt; 0, CurriculumDetail!AB1281, "")</f>
        <v/>
      </c>
      <c r="AC92" s="11" t="str">
        <f>IF(CurriculumDetail!AC1281 &gt; 0, CurriculumDetail!AC1281, "")</f>
        <v/>
      </c>
      <c r="AD92" s="11" t="str">
        <f>IF(CurriculumDetail!AD1281 &gt; 0, CurriculumDetail!AD1281, "")</f>
        <v/>
      </c>
      <c r="AE92" s="11" t="str">
        <f>IF(CurriculumDetail!AE1281 &gt; 0, CurriculumDetail!AE1281, "")</f>
        <v/>
      </c>
      <c r="AF92" s="11" t="str">
        <f>IF(CurriculumDetail!AF1281 &gt; 0, CurriculumDetail!AF1281, "")</f>
        <v/>
      </c>
      <c r="AG92" s="11" t="str">
        <f>IF(CurriculumDetail!AG1281 &gt; 0, CurriculumDetail!AG1281, "")</f>
        <v/>
      </c>
      <c r="AH92" s="11" t="str">
        <f>IF(CurriculumDetail!AH1281 &gt; 0, CurriculumDetail!AH1281, "")</f>
        <v/>
      </c>
      <c r="AI92" s="11" t="str">
        <f>IF(CurriculumDetail!AI1281 &gt; 0, CurriculumDetail!AI1281, "")</f>
        <v/>
      </c>
      <c r="AJ92" s="11" t="str">
        <f>IF(CurriculumDetail!AJ1281 &gt; 0, CurriculumDetail!AJ1281, "")</f>
        <v/>
      </c>
    </row>
    <row r="93" spans="1:36" x14ac:dyDescent="0.2">
      <c r="A93" t="s">
        <v>211</v>
      </c>
      <c r="B93" t="s">
        <v>1238</v>
      </c>
      <c r="C93">
        <v>6</v>
      </c>
      <c r="D93">
        <v>0</v>
      </c>
      <c r="E93">
        <f>C93+ D93</f>
        <v>6</v>
      </c>
      <c r="F93">
        <f>SUM(G93:AJ93)</f>
        <v>0</v>
      </c>
      <c r="G93" t="str">
        <f>IF(CurriculumDetail!G1288 &gt; 0, CurriculumDetail!G1288, "")</f>
        <v/>
      </c>
      <c r="H93" s="11" t="str">
        <f>IF(CurriculumDetail!H1288 &gt; 0, CurriculumDetail!H1288, "")</f>
        <v/>
      </c>
      <c r="I93" s="11" t="str">
        <f>IF(CurriculumDetail!I1288 &gt; 0, CurriculumDetail!I1288, "")</f>
        <v/>
      </c>
      <c r="J93" s="11" t="str">
        <f>IF(CurriculumDetail!J1288 &gt; 0, CurriculumDetail!J1288, "")</f>
        <v/>
      </c>
      <c r="K93" s="11" t="str">
        <f>IF(CurriculumDetail!K1288 &gt; 0, CurriculumDetail!K1288, "")</f>
        <v/>
      </c>
      <c r="L93" s="11" t="str">
        <f>IF(CurriculumDetail!L1288 &gt; 0, CurriculumDetail!L1288, "")</f>
        <v/>
      </c>
      <c r="M93" s="11" t="str">
        <f>IF(CurriculumDetail!M1288 &gt; 0, CurriculumDetail!M1288, "")</f>
        <v/>
      </c>
      <c r="N93" s="11" t="str">
        <f>IF(CurriculumDetail!N1288 &gt; 0, CurriculumDetail!N1288, "")</f>
        <v/>
      </c>
      <c r="O93" s="11" t="str">
        <f>IF(CurriculumDetail!O1288 &gt; 0, CurriculumDetail!O1288, "")</f>
        <v/>
      </c>
      <c r="P93" s="11" t="str">
        <f>IF(CurriculumDetail!P1288 &gt; 0, CurriculumDetail!P1288, "")</f>
        <v/>
      </c>
      <c r="Q93" s="11" t="str">
        <f>IF(CurriculumDetail!Q1288 &gt; 0, CurriculumDetail!Q1288, "")</f>
        <v/>
      </c>
      <c r="R93" s="11" t="str">
        <f>IF(CurriculumDetail!R1288 &gt; 0, CurriculumDetail!R1288, "")</f>
        <v/>
      </c>
      <c r="S93" s="11" t="str">
        <f>IF(CurriculumDetail!S1288 &gt; 0, CurriculumDetail!S1288, "")</f>
        <v/>
      </c>
      <c r="T93" s="11" t="str">
        <f>IF(CurriculumDetail!T1288 &gt; 0, CurriculumDetail!T1288, "")</f>
        <v/>
      </c>
      <c r="U93" s="11" t="str">
        <f>IF(CurriculumDetail!U1288 &gt; 0, CurriculumDetail!U1288, "")</f>
        <v/>
      </c>
      <c r="V93" s="11" t="str">
        <f>IF(CurriculumDetail!V1288 &gt; 0, CurriculumDetail!V1288, "")</f>
        <v/>
      </c>
      <c r="W93" s="11" t="str">
        <f>IF(CurriculumDetail!W1288 &gt; 0, CurriculumDetail!W1288, "")</f>
        <v/>
      </c>
      <c r="X93" s="11" t="str">
        <f>IF(CurriculumDetail!X1288 &gt; 0, CurriculumDetail!X1288, "")</f>
        <v/>
      </c>
      <c r="Y93" s="11" t="str">
        <f>IF(CurriculumDetail!Y1288 &gt; 0, CurriculumDetail!Y1288, "")</f>
        <v/>
      </c>
      <c r="Z93" s="11" t="str">
        <f>IF(CurriculumDetail!Z1288 &gt; 0, CurriculumDetail!Z1288, "")</f>
        <v/>
      </c>
      <c r="AA93" s="11" t="str">
        <f>IF(CurriculumDetail!AA1288 &gt; 0, CurriculumDetail!AA1288, "")</f>
        <v/>
      </c>
      <c r="AB93" s="11" t="str">
        <f>IF(CurriculumDetail!AB1288 &gt; 0, CurriculumDetail!AB1288, "")</f>
        <v/>
      </c>
      <c r="AC93" s="11" t="str">
        <f>IF(CurriculumDetail!AC1288 &gt; 0, CurriculumDetail!AC1288, "")</f>
        <v/>
      </c>
      <c r="AD93" s="11" t="str">
        <f>IF(CurriculumDetail!AD1288 &gt; 0, CurriculumDetail!AD1288, "")</f>
        <v/>
      </c>
      <c r="AE93" s="11" t="str">
        <f>IF(CurriculumDetail!AE1288 &gt; 0, CurriculumDetail!AE1288, "")</f>
        <v/>
      </c>
      <c r="AF93" s="11" t="str">
        <f>IF(CurriculumDetail!AF1288 &gt; 0, CurriculumDetail!AF1288, "")</f>
        <v/>
      </c>
      <c r="AG93" s="11" t="str">
        <f>IF(CurriculumDetail!AG1288 &gt; 0, CurriculumDetail!AG1288, "")</f>
        <v/>
      </c>
      <c r="AH93" s="11" t="str">
        <f>IF(CurriculumDetail!AH1288 &gt; 0, CurriculumDetail!AH1288, "")</f>
        <v/>
      </c>
      <c r="AI93" s="11" t="str">
        <f>IF(CurriculumDetail!AI1288 &gt; 0, CurriculumDetail!AI1288, "")</f>
        <v/>
      </c>
      <c r="AJ93" s="11" t="str">
        <f>IF(CurriculumDetail!AJ1288 &gt; 0, CurriculumDetail!AJ1288, "")</f>
        <v/>
      </c>
    </row>
    <row r="94" spans="1:36" x14ac:dyDescent="0.2">
      <c r="A94" t="s">
        <v>211</v>
      </c>
      <c r="B94" t="s">
        <v>357</v>
      </c>
      <c r="C94">
        <v>1</v>
      </c>
      <c r="D94">
        <v>0</v>
      </c>
      <c r="E94">
        <f>C94+ D94</f>
        <v>1</v>
      </c>
      <c r="F94">
        <f>SUM(G94:AJ94)</f>
        <v>0</v>
      </c>
      <c r="G94" t="str">
        <f>IF(CurriculumDetail!G1296 &gt; 0, CurriculumDetail!G1296, "")</f>
        <v/>
      </c>
      <c r="H94" s="11" t="str">
        <f>IF(CurriculumDetail!H1296 &gt; 0, CurriculumDetail!H1296, "")</f>
        <v/>
      </c>
      <c r="I94" s="11" t="str">
        <f>IF(CurriculumDetail!I1296 &gt; 0, CurriculumDetail!I1296, "")</f>
        <v/>
      </c>
      <c r="J94" s="11" t="str">
        <f>IF(CurriculumDetail!J1296 &gt; 0, CurriculumDetail!J1296, "")</f>
        <v/>
      </c>
      <c r="K94" s="11" t="str">
        <f>IF(CurriculumDetail!K1296 &gt; 0, CurriculumDetail!K1296, "")</f>
        <v/>
      </c>
      <c r="L94" s="11" t="str">
        <f>IF(CurriculumDetail!L1296 &gt; 0, CurriculumDetail!L1296, "")</f>
        <v/>
      </c>
      <c r="M94" s="11" t="str">
        <f>IF(CurriculumDetail!M1296 &gt; 0, CurriculumDetail!M1296, "")</f>
        <v/>
      </c>
      <c r="N94" s="11" t="str">
        <f>IF(CurriculumDetail!N1296 &gt; 0, CurriculumDetail!N1296, "")</f>
        <v/>
      </c>
      <c r="O94" s="11" t="str">
        <f>IF(CurriculumDetail!O1296 &gt; 0, CurriculumDetail!O1296, "")</f>
        <v/>
      </c>
      <c r="P94" s="11" t="str">
        <f>IF(CurriculumDetail!P1296 &gt; 0, CurriculumDetail!P1296, "")</f>
        <v/>
      </c>
      <c r="Q94" s="11" t="str">
        <f>IF(CurriculumDetail!Q1296 &gt; 0, CurriculumDetail!Q1296, "")</f>
        <v/>
      </c>
      <c r="R94" s="11" t="str">
        <f>IF(CurriculumDetail!R1296 &gt; 0, CurriculumDetail!R1296, "")</f>
        <v/>
      </c>
      <c r="S94" s="11" t="str">
        <f>IF(CurriculumDetail!S1296 &gt; 0, CurriculumDetail!S1296, "")</f>
        <v/>
      </c>
      <c r="T94" s="11" t="str">
        <f>IF(CurriculumDetail!T1296 &gt; 0, CurriculumDetail!T1296, "")</f>
        <v/>
      </c>
      <c r="U94" s="11" t="str">
        <f>IF(CurriculumDetail!U1296 &gt; 0, CurriculumDetail!U1296, "")</f>
        <v/>
      </c>
      <c r="V94" s="11" t="str">
        <f>IF(CurriculumDetail!V1296 &gt; 0, CurriculumDetail!V1296, "")</f>
        <v/>
      </c>
      <c r="W94" s="11" t="str">
        <f>IF(CurriculumDetail!W1296 &gt; 0, CurriculumDetail!W1296, "")</f>
        <v/>
      </c>
      <c r="X94" s="11" t="str">
        <f>IF(CurriculumDetail!X1296 &gt; 0, CurriculumDetail!X1296, "")</f>
        <v/>
      </c>
      <c r="Y94" s="11" t="str">
        <f>IF(CurriculumDetail!Y1296 &gt; 0, CurriculumDetail!Y1296, "")</f>
        <v/>
      </c>
      <c r="Z94" s="11" t="str">
        <f>IF(CurriculumDetail!Z1296 &gt; 0, CurriculumDetail!Z1296, "")</f>
        <v/>
      </c>
      <c r="AA94" s="11" t="str">
        <f>IF(CurriculumDetail!AA1296 &gt; 0, CurriculumDetail!AA1296, "")</f>
        <v/>
      </c>
      <c r="AB94" s="11" t="str">
        <f>IF(CurriculumDetail!AB1296 &gt; 0, CurriculumDetail!AB1296, "")</f>
        <v/>
      </c>
      <c r="AC94" s="11" t="str">
        <f>IF(CurriculumDetail!AC1296 &gt; 0, CurriculumDetail!AC1296, "")</f>
        <v/>
      </c>
      <c r="AD94" s="11" t="str">
        <f>IF(CurriculumDetail!AD1296 &gt; 0, CurriculumDetail!AD1296, "")</f>
        <v/>
      </c>
      <c r="AE94" s="11" t="str">
        <f>IF(CurriculumDetail!AE1296 &gt; 0, CurriculumDetail!AE1296, "")</f>
        <v/>
      </c>
      <c r="AF94" s="11" t="str">
        <f>IF(CurriculumDetail!AF1296 &gt; 0, CurriculumDetail!AF1296, "")</f>
        <v/>
      </c>
      <c r="AG94" s="11" t="str">
        <f>IF(CurriculumDetail!AG1296 &gt; 0, CurriculumDetail!AG1296, "")</f>
        <v/>
      </c>
      <c r="AH94" s="11" t="str">
        <f>IF(CurriculumDetail!AH1296 &gt; 0, CurriculumDetail!AH1296, "")</f>
        <v/>
      </c>
      <c r="AI94" s="11" t="str">
        <f>IF(CurriculumDetail!AI1296 &gt; 0, CurriculumDetail!AI1296, "")</f>
        <v/>
      </c>
      <c r="AJ94" s="11" t="str">
        <f>IF(CurriculumDetail!AJ1296 &gt; 0, CurriculumDetail!AJ1296, "")</f>
        <v/>
      </c>
    </row>
    <row r="95" spans="1:36" x14ac:dyDescent="0.2">
      <c r="A95" t="s">
        <v>211</v>
      </c>
      <c r="B95" t="s">
        <v>361</v>
      </c>
      <c r="C95">
        <v>3</v>
      </c>
      <c r="D95">
        <v>0</v>
      </c>
      <c r="E95">
        <f>C95+ D95</f>
        <v>3</v>
      </c>
      <c r="F95">
        <f>SUM(G95:AJ95)</f>
        <v>0</v>
      </c>
      <c r="G95" t="str">
        <f>IF(CurriculumDetail!G1304 &gt; 0, CurriculumDetail!G1304, "")</f>
        <v/>
      </c>
      <c r="H95" s="11" t="str">
        <f>IF(CurriculumDetail!H1304 &gt; 0, CurriculumDetail!H1304, "")</f>
        <v/>
      </c>
      <c r="I95" s="11" t="str">
        <f>IF(CurriculumDetail!I1304 &gt; 0, CurriculumDetail!I1304, "")</f>
        <v/>
      </c>
      <c r="J95" s="11" t="str">
        <f>IF(CurriculumDetail!J1304 &gt; 0, CurriculumDetail!J1304, "")</f>
        <v/>
      </c>
      <c r="K95" s="11" t="str">
        <f>IF(CurriculumDetail!K1304 &gt; 0, CurriculumDetail!K1304, "")</f>
        <v/>
      </c>
      <c r="L95" s="11" t="str">
        <f>IF(CurriculumDetail!L1304 &gt; 0, CurriculumDetail!L1304, "")</f>
        <v/>
      </c>
      <c r="M95" s="11" t="str">
        <f>IF(CurriculumDetail!M1304 &gt; 0, CurriculumDetail!M1304, "")</f>
        <v/>
      </c>
      <c r="N95" s="11" t="str">
        <f>IF(CurriculumDetail!N1304 &gt; 0, CurriculumDetail!N1304, "")</f>
        <v/>
      </c>
      <c r="O95" s="11" t="str">
        <f>IF(CurriculumDetail!O1304 &gt; 0, CurriculumDetail!O1304, "")</f>
        <v/>
      </c>
      <c r="P95" s="11" t="str">
        <f>IF(CurriculumDetail!P1304 &gt; 0, CurriculumDetail!P1304, "")</f>
        <v/>
      </c>
      <c r="Q95" s="11" t="str">
        <f>IF(CurriculumDetail!Q1304 &gt; 0, CurriculumDetail!Q1304, "")</f>
        <v/>
      </c>
      <c r="R95" s="11" t="str">
        <f>IF(CurriculumDetail!R1304 &gt; 0, CurriculumDetail!R1304, "")</f>
        <v/>
      </c>
      <c r="S95" s="11" t="str">
        <f>IF(CurriculumDetail!S1304 &gt; 0, CurriculumDetail!S1304, "")</f>
        <v/>
      </c>
      <c r="T95" s="11" t="str">
        <f>IF(CurriculumDetail!T1304 &gt; 0, CurriculumDetail!T1304, "")</f>
        <v/>
      </c>
      <c r="U95" s="11" t="str">
        <f>IF(CurriculumDetail!U1304 &gt; 0, CurriculumDetail!U1304, "")</f>
        <v/>
      </c>
      <c r="V95" s="11" t="str">
        <f>IF(CurriculumDetail!V1304 &gt; 0, CurriculumDetail!V1304, "")</f>
        <v/>
      </c>
      <c r="W95" s="11" t="str">
        <f>IF(CurriculumDetail!W1304 &gt; 0, CurriculumDetail!W1304, "")</f>
        <v/>
      </c>
      <c r="X95" s="11" t="str">
        <f>IF(CurriculumDetail!X1304 &gt; 0, CurriculumDetail!X1304, "")</f>
        <v/>
      </c>
      <c r="Y95" s="11" t="str">
        <f>IF(CurriculumDetail!Y1304 &gt; 0, CurriculumDetail!Y1304, "")</f>
        <v/>
      </c>
      <c r="Z95" s="11" t="str">
        <f>IF(CurriculumDetail!Z1304 &gt; 0, CurriculumDetail!Z1304, "")</f>
        <v/>
      </c>
      <c r="AA95" s="11" t="str">
        <f>IF(CurriculumDetail!AA1304 &gt; 0, CurriculumDetail!AA1304, "")</f>
        <v/>
      </c>
      <c r="AB95" s="11" t="str">
        <f>IF(CurriculumDetail!AB1304 &gt; 0, CurriculumDetail!AB1304, "")</f>
        <v/>
      </c>
      <c r="AC95" s="11" t="str">
        <f>IF(CurriculumDetail!AC1304 &gt; 0, CurriculumDetail!AC1304, "")</f>
        <v/>
      </c>
      <c r="AD95" s="11" t="str">
        <f>IF(CurriculumDetail!AD1304 &gt; 0, CurriculumDetail!AD1304, "")</f>
        <v/>
      </c>
      <c r="AE95" s="11" t="str">
        <f>IF(CurriculumDetail!AE1304 &gt; 0, CurriculumDetail!AE1304, "")</f>
        <v/>
      </c>
      <c r="AF95" s="11" t="str">
        <f>IF(CurriculumDetail!AF1304 &gt; 0, CurriculumDetail!AF1304, "")</f>
        <v/>
      </c>
      <c r="AG95" s="11" t="str">
        <f>IF(CurriculumDetail!AG1304 &gt; 0, CurriculumDetail!AG1304, "")</f>
        <v/>
      </c>
      <c r="AH95" s="11" t="str">
        <f>IF(CurriculumDetail!AH1304 &gt; 0, CurriculumDetail!AH1304, "")</f>
        <v/>
      </c>
      <c r="AI95" s="11" t="str">
        <f>IF(CurriculumDetail!AI1304 &gt; 0, CurriculumDetail!AI1304, "")</f>
        <v/>
      </c>
      <c r="AJ95" s="11" t="str">
        <f>IF(CurriculumDetail!AJ1304 &gt; 0, CurriculumDetail!AJ1304, "")</f>
        <v/>
      </c>
    </row>
    <row r="96" spans="1:36" x14ac:dyDescent="0.2">
      <c r="A96" t="s">
        <v>211</v>
      </c>
      <c r="B96" t="s">
        <v>278</v>
      </c>
      <c r="C96">
        <v>0</v>
      </c>
      <c r="D96">
        <v>2</v>
      </c>
      <c r="E96">
        <f>C96+ D96</f>
        <v>2</v>
      </c>
      <c r="F96">
        <f>SUM(G96:AJ96)</f>
        <v>0</v>
      </c>
      <c r="G96" t="str">
        <f>IF(CurriculumDetail!G1310 &gt; 0, CurriculumDetail!G1310, "")</f>
        <v/>
      </c>
      <c r="H96" s="11" t="str">
        <f>IF(CurriculumDetail!H1310 &gt; 0, CurriculumDetail!H1310, "")</f>
        <v/>
      </c>
      <c r="I96" s="11" t="str">
        <f>IF(CurriculumDetail!I1310 &gt; 0, CurriculumDetail!I1310, "")</f>
        <v/>
      </c>
      <c r="J96" s="11" t="str">
        <f>IF(CurriculumDetail!J1310 &gt; 0, CurriculumDetail!J1310, "")</f>
        <v/>
      </c>
      <c r="K96" s="11" t="str">
        <f>IF(CurriculumDetail!K1310 &gt; 0, CurriculumDetail!K1310, "")</f>
        <v/>
      </c>
      <c r="L96" s="11" t="str">
        <f>IF(CurriculumDetail!L1310 &gt; 0, CurriculumDetail!L1310, "")</f>
        <v/>
      </c>
      <c r="M96" s="11" t="str">
        <f>IF(CurriculumDetail!M1310 &gt; 0, CurriculumDetail!M1310, "")</f>
        <v/>
      </c>
      <c r="N96" s="11" t="str">
        <f>IF(CurriculumDetail!N1310 &gt; 0, CurriculumDetail!N1310, "")</f>
        <v/>
      </c>
      <c r="O96" s="11" t="str">
        <f>IF(CurriculumDetail!O1310 &gt; 0, CurriculumDetail!O1310, "")</f>
        <v/>
      </c>
      <c r="P96" s="11" t="str">
        <f>IF(CurriculumDetail!P1310 &gt; 0, CurriculumDetail!P1310, "")</f>
        <v/>
      </c>
      <c r="Q96" s="11" t="str">
        <f>IF(CurriculumDetail!Q1310 &gt; 0, CurriculumDetail!Q1310, "")</f>
        <v/>
      </c>
      <c r="R96" s="11" t="str">
        <f>IF(CurriculumDetail!R1310 &gt; 0, CurriculumDetail!R1310, "")</f>
        <v/>
      </c>
      <c r="S96" s="11" t="str">
        <f>IF(CurriculumDetail!S1310 &gt; 0, CurriculumDetail!S1310, "")</f>
        <v/>
      </c>
      <c r="T96" s="11" t="str">
        <f>IF(CurriculumDetail!T1310 &gt; 0, CurriculumDetail!T1310, "")</f>
        <v/>
      </c>
      <c r="U96" s="11" t="str">
        <f>IF(CurriculumDetail!U1310 &gt; 0, CurriculumDetail!U1310, "")</f>
        <v/>
      </c>
      <c r="V96" s="11" t="str">
        <f>IF(CurriculumDetail!V1310 &gt; 0, CurriculumDetail!V1310, "")</f>
        <v/>
      </c>
      <c r="W96" s="11" t="str">
        <f>IF(CurriculumDetail!W1310 &gt; 0, CurriculumDetail!W1310, "")</f>
        <v/>
      </c>
      <c r="X96" s="11" t="str">
        <f>IF(CurriculumDetail!X1310 &gt; 0, CurriculumDetail!X1310, "")</f>
        <v/>
      </c>
      <c r="Y96" s="11" t="str">
        <f>IF(CurriculumDetail!Y1310 &gt; 0, CurriculumDetail!Y1310, "")</f>
        <v/>
      </c>
      <c r="Z96" s="11" t="str">
        <f>IF(CurriculumDetail!Z1310 &gt; 0, CurriculumDetail!Z1310, "")</f>
        <v/>
      </c>
      <c r="AA96" s="11" t="str">
        <f>IF(CurriculumDetail!AA1310 &gt; 0, CurriculumDetail!AA1310, "")</f>
        <v/>
      </c>
      <c r="AB96" s="11" t="str">
        <f>IF(CurriculumDetail!AB1310 &gt; 0, CurriculumDetail!AB1310, "")</f>
        <v/>
      </c>
      <c r="AC96" s="11" t="str">
        <f>IF(CurriculumDetail!AC1310 &gt; 0, CurriculumDetail!AC1310, "")</f>
        <v/>
      </c>
      <c r="AD96" s="11" t="str">
        <f>IF(CurriculumDetail!AD1310 &gt; 0, CurriculumDetail!AD1310, "")</f>
        <v/>
      </c>
      <c r="AE96" s="11" t="str">
        <f>IF(CurriculumDetail!AE1310 &gt; 0, CurriculumDetail!AE1310, "")</f>
        <v/>
      </c>
      <c r="AF96" s="11" t="str">
        <f>IF(CurriculumDetail!AF1310 &gt; 0, CurriculumDetail!AF1310, "")</f>
        <v/>
      </c>
      <c r="AG96" s="11" t="str">
        <f>IF(CurriculumDetail!AG1310 &gt; 0, CurriculumDetail!AG1310, "")</f>
        <v/>
      </c>
      <c r="AH96" s="11" t="str">
        <f>IF(CurriculumDetail!AH1310 &gt; 0, CurriculumDetail!AH1310, "")</f>
        <v/>
      </c>
      <c r="AI96" s="11" t="str">
        <f>IF(CurriculumDetail!AI1310 &gt; 0, CurriculumDetail!AI1310, "")</f>
        <v/>
      </c>
      <c r="AJ96" s="11" t="str">
        <f>IF(CurriculumDetail!AJ1310 &gt; 0, CurriculumDetail!AJ1310, "")</f>
        <v/>
      </c>
    </row>
    <row r="97" spans="1:36" x14ac:dyDescent="0.2">
      <c r="A97" t="s">
        <v>211</v>
      </c>
      <c r="B97" t="s">
        <v>95</v>
      </c>
      <c r="C97">
        <v>0</v>
      </c>
      <c r="D97">
        <v>3</v>
      </c>
      <c r="E97">
        <f>C97+ D97</f>
        <v>3</v>
      </c>
      <c r="F97">
        <f>SUM(G97:AJ97)</f>
        <v>0</v>
      </c>
      <c r="G97" t="str">
        <f>IF(CurriculumDetail!G1316 &gt; 0, CurriculumDetail!G1316, "")</f>
        <v/>
      </c>
      <c r="H97" s="11" t="str">
        <f>IF(CurriculumDetail!H1316 &gt; 0, CurriculumDetail!H1316, "")</f>
        <v/>
      </c>
      <c r="I97" s="11" t="str">
        <f>IF(CurriculumDetail!I1316 &gt; 0, CurriculumDetail!I1316, "")</f>
        <v/>
      </c>
      <c r="J97" s="11" t="str">
        <f>IF(CurriculumDetail!J1316 &gt; 0, CurriculumDetail!J1316, "")</f>
        <v/>
      </c>
      <c r="K97" s="11" t="str">
        <f>IF(CurriculumDetail!K1316 &gt; 0, CurriculumDetail!K1316, "")</f>
        <v/>
      </c>
      <c r="L97" s="11" t="str">
        <f>IF(CurriculumDetail!L1316 &gt; 0, CurriculumDetail!L1316, "")</f>
        <v/>
      </c>
      <c r="M97" s="11" t="str">
        <f>IF(CurriculumDetail!M1316 &gt; 0, CurriculumDetail!M1316, "")</f>
        <v/>
      </c>
      <c r="N97" s="11" t="str">
        <f>IF(CurriculumDetail!N1316 &gt; 0, CurriculumDetail!N1316, "")</f>
        <v/>
      </c>
      <c r="O97" s="11" t="str">
        <f>IF(CurriculumDetail!O1316 &gt; 0, CurriculumDetail!O1316, "")</f>
        <v/>
      </c>
      <c r="P97" s="11" t="str">
        <f>IF(CurriculumDetail!P1316 &gt; 0, CurriculumDetail!P1316, "")</f>
        <v/>
      </c>
      <c r="Q97" s="11" t="str">
        <f>IF(CurriculumDetail!Q1316 &gt; 0, CurriculumDetail!Q1316, "")</f>
        <v/>
      </c>
      <c r="R97" s="11" t="str">
        <f>IF(CurriculumDetail!R1316 &gt; 0, CurriculumDetail!R1316, "")</f>
        <v/>
      </c>
      <c r="S97" s="11" t="str">
        <f>IF(CurriculumDetail!S1316 &gt; 0, CurriculumDetail!S1316, "")</f>
        <v/>
      </c>
      <c r="T97" s="11" t="str">
        <f>IF(CurriculumDetail!T1316 &gt; 0, CurriculumDetail!T1316, "")</f>
        <v/>
      </c>
      <c r="U97" s="11" t="str">
        <f>IF(CurriculumDetail!U1316 &gt; 0, CurriculumDetail!U1316, "")</f>
        <v/>
      </c>
      <c r="V97" s="11" t="str">
        <f>IF(CurriculumDetail!V1316 &gt; 0, CurriculumDetail!V1316, "")</f>
        <v/>
      </c>
      <c r="W97" s="11" t="str">
        <f>IF(CurriculumDetail!W1316 &gt; 0, CurriculumDetail!W1316, "")</f>
        <v/>
      </c>
      <c r="X97" s="11" t="str">
        <f>IF(CurriculumDetail!X1316 &gt; 0, CurriculumDetail!X1316, "")</f>
        <v/>
      </c>
      <c r="Y97" s="11" t="str">
        <f>IF(CurriculumDetail!Y1316 &gt; 0, CurriculumDetail!Y1316, "")</f>
        <v/>
      </c>
      <c r="Z97" s="11" t="str">
        <f>IF(CurriculumDetail!Z1316 &gt; 0, CurriculumDetail!Z1316, "")</f>
        <v/>
      </c>
      <c r="AA97" s="11" t="str">
        <f>IF(CurriculumDetail!AA1316 &gt; 0, CurriculumDetail!AA1316, "")</f>
        <v/>
      </c>
      <c r="AB97" s="11" t="str">
        <f>IF(CurriculumDetail!AB1316 &gt; 0, CurriculumDetail!AB1316, "")</f>
        <v/>
      </c>
      <c r="AC97" s="11" t="str">
        <f>IF(CurriculumDetail!AC1316 &gt; 0, CurriculumDetail!AC1316, "")</f>
        <v/>
      </c>
      <c r="AD97" s="11" t="str">
        <f>IF(CurriculumDetail!AD1316 &gt; 0, CurriculumDetail!AD1316, "")</f>
        <v/>
      </c>
      <c r="AE97" s="11" t="str">
        <f>IF(CurriculumDetail!AE1316 &gt; 0, CurriculumDetail!AE1316, "")</f>
        <v/>
      </c>
      <c r="AF97" s="11" t="str">
        <f>IF(CurriculumDetail!AF1316 &gt; 0, CurriculumDetail!AF1316, "")</f>
        <v/>
      </c>
      <c r="AG97" s="11" t="str">
        <f>IF(CurriculumDetail!AG1316 &gt; 0, CurriculumDetail!AG1316, "")</f>
        <v/>
      </c>
      <c r="AH97" s="11" t="str">
        <f>IF(CurriculumDetail!AH1316 &gt; 0, CurriculumDetail!AH1316, "")</f>
        <v/>
      </c>
      <c r="AI97" s="11" t="str">
        <f>IF(CurriculumDetail!AI1316 &gt; 0, CurriculumDetail!AI1316, "")</f>
        <v/>
      </c>
      <c r="AJ97" s="11" t="str">
        <f>IF(CurriculumDetail!AJ1316 &gt; 0, CurriculumDetail!AJ1316, "")</f>
        <v/>
      </c>
    </row>
    <row r="98" spans="1:36" x14ac:dyDescent="0.2">
      <c r="A98" t="s">
        <v>211</v>
      </c>
      <c r="B98" t="s">
        <v>237</v>
      </c>
      <c r="C98">
        <v>0</v>
      </c>
      <c r="D98">
        <v>2</v>
      </c>
      <c r="E98">
        <f>C98+ D98</f>
        <v>2</v>
      </c>
      <c r="F98">
        <f>SUM(G98:AJ98)</f>
        <v>0</v>
      </c>
      <c r="G98" t="str">
        <f>IF(CurriculumDetail!G1321 &gt; 0, CurriculumDetail!G1321, "")</f>
        <v/>
      </c>
      <c r="H98" s="11" t="str">
        <f>IF(CurriculumDetail!H1321 &gt; 0, CurriculumDetail!H1321, "")</f>
        <v/>
      </c>
      <c r="I98" s="11" t="str">
        <f>IF(CurriculumDetail!I1321 &gt; 0, CurriculumDetail!I1321, "")</f>
        <v/>
      </c>
      <c r="J98" s="11" t="str">
        <f>IF(CurriculumDetail!J1321 &gt; 0, CurriculumDetail!J1321, "")</f>
        <v/>
      </c>
      <c r="K98" s="11" t="str">
        <f>IF(CurriculumDetail!K1321 &gt; 0, CurriculumDetail!K1321, "")</f>
        <v/>
      </c>
      <c r="L98" s="11" t="str">
        <f>IF(CurriculumDetail!L1321 &gt; 0, CurriculumDetail!L1321, "")</f>
        <v/>
      </c>
      <c r="M98" s="11" t="str">
        <f>IF(CurriculumDetail!M1321 &gt; 0, CurriculumDetail!M1321, "")</f>
        <v/>
      </c>
      <c r="N98" s="11" t="str">
        <f>IF(CurriculumDetail!N1321 &gt; 0, CurriculumDetail!N1321, "")</f>
        <v/>
      </c>
      <c r="O98" s="11" t="str">
        <f>IF(CurriculumDetail!O1321 &gt; 0, CurriculumDetail!O1321, "")</f>
        <v/>
      </c>
      <c r="P98" s="11" t="str">
        <f>IF(CurriculumDetail!P1321 &gt; 0, CurriculumDetail!P1321, "")</f>
        <v/>
      </c>
      <c r="Q98" s="11" t="str">
        <f>IF(CurriculumDetail!Q1321 &gt; 0, CurriculumDetail!Q1321, "")</f>
        <v/>
      </c>
      <c r="R98" s="11" t="str">
        <f>IF(CurriculumDetail!R1321 &gt; 0, CurriculumDetail!R1321, "")</f>
        <v/>
      </c>
      <c r="S98" s="11" t="str">
        <f>IF(CurriculumDetail!S1321 &gt; 0, CurriculumDetail!S1321, "")</f>
        <v/>
      </c>
      <c r="T98" s="11" t="str">
        <f>IF(CurriculumDetail!T1321 &gt; 0, CurriculumDetail!T1321, "")</f>
        <v/>
      </c>
      <c r="U98" s="11" t="str">
        <f>IF(CurriculumDetail!U1321 &gt; 0, CurriculumDetail!U1321, "")</f>
        <v/>
      </c>
      <c r="V98" s="11" t="str">
        <f>IF(CurriculumDetail!V1321 &gt; 0, CurriculumDetail!V1321, "")</f>
        <v/>
      </c>
      <c r="W98" s="11" t="str">
        <f>IF(CurriculumDetail!W1321 &gt; 0, CurriculumDetail!W1321, "")</f>
        <v/>
      </c>
      <c r="X98" s="11" t="str">
        <f>IF(CurriculumDetail!X1321 &gt; 0, CurriculumDetail!X1321, "")</f>
        <v/>
      </c>
      <c r="Y98" s="11" t="str">
        <f>IF(CurriculumDetail!Y1321 &gt; 0, CurriculumDetail!Y1321, "")</f>
        <v/>
      </c>
      <c r="Z98" s="11" t="str">
        <f>IF(CurriculumDetail!Z1321 &gt; 0, CurriculumDetail!Z1321, "")</f>
        <v/>
      </c>
      <c r="AA98" s="11" t="str">
        <f>IF(CurriculumDetail!AA1321 &gt; 0, CurriculumDetail!AA1321, "")</f>
        <v/>
      </c>
      <c r="AB98" s="11" t="str">
        <f>IF(CurriculumDetail!AB1321 &gt; 0, CurriculumDetail!AB1321, "")</f>
        <v/>
      </c>
      <c r="AC98" s="11" t="str">
        <f>IF(CurriculumDetail!AC1321 &gt; 0, CurriculumDetail!AC1321, "")</f>
        <v/>
      </c>
      <c r="AD98" s="11" t="str">
        <f>IF(CurriculumDetail!AD1321 &gt; 0, CurriculumDetail!AD1321, "")</f>
        <v/>
      </c>
      <c r="AE98" s="11" t="str">
        <f>IF(CurriculumDetail!AE1321 &gt; 0, CurriculumDetail!AE1321, "")</f>
        <v/>
      </c>
      <c r="AF98" s="11" t="str">
        <f>IF(CurriculumDetail!AF1321 &gt; 0, CurriculumDetail!AF1321, "")</f>
        <v/>
      </c>
      <c r="AG98" s="11" t="str">
        <f>IF(CurriculumDetail!AG1321 &gt; 0, CurriculumDetail!AG1321, "")</f>
        <v/>
      </c>
      <c r="AH98" s="11" t="str">
        <f>IF(CurriculumDetail!AH1321 &gt; 0, CurriculumDetail!AH1321, "")</f>
        <v/>
      </c>
      <c r="AI98" s="11" t="str">
        <f>IF(CurriculumDetail!AI1321 &gt; 0, CurriculumDetail!AI1321, "")</f>
        <v/>
      </c>
      <c r="AJ98" s="11" t="str">
        <f>IF(CurriculumDetail!AJ1321 &gt; 0, CurriculumDetail!AJ1321, "")</f>
        <v/>
      </c>
    </row>
    <row r="99" spans="1:36" x14ac:dyDescent="0.2">
      <c r="A99" t="s">
        <v>211</v>
      </c>
      <c r="B99" t="s">
        <v>216</v>
      </c>
      <c r="C99">
        <v>0</v>
      </c>
      <c r="D99">
        <v>2</v>
      </c>
      <c r="E99">
        <f>C99+ D99</f>
        <v>2</v>
      </c>
      <c r="F99">
        <f>SUM(G99:AJ99)</f>
        <v>0</v>
      </c>
      <c r="G99" t="str">
        <f>IF(CurriculumDetail!G1326 &gt; 0, CurriculumDetail!G1326, "")</f>
        <v/>
      </c>
      <c r="H99" s="11" t="str">
        <f>IF(CurriculumDetail!H1326 &gt; 0, CurriculumDetail!H1326, "")</f>
        <v/>
      </c>
      <c r="I99" s="11" t="str">
        <f>IF(CurriculumDetail!I1326 &gt; 0, CurriculumDetail!I1326, "")</f>
        <v/>
      </c>
      <c r="J99" s="11" t="str">
        <f>IF(CurriculumDetail!J1326 &gt; 0, CurriculumDetail!J1326, "")</f>
        <v/>
      </c>
      <c r="K99" s="11" t="str">
        <f>IF(CurriculumDetail!K1326 &gt; 0, CurriculumDetail!K1326, "")</f>
        <v/>
      </c>
      <c r="L99" s="11" t="str">
        <f>IF(CurriculumDetail!L1326 &gt; 0, CurriculumDetail!L1326, "")</f>
        <v/>
      </c>
      <c r="M99" s="11" t="str">
        <f>IF(CurriculumDetail!M1326 &gt; 0, CurriculumDetail!M1326, "")</f>
        <v/>
      </c>
      <c r="N99" s="11" t="str">
        <f>IF(CurriculumDetail!N1326 &gt; 0, CurriculumDetail!N1326, "")</f>
        <v/>
      </c>
      <c r="O99" s="11" t="str">
        <f>IF(CurriculumDetail!O1326 &gt; 0, CurriculumDetail!O1326, "")</f>
        <v/>
      </c>
      <c r="P99" s="11" t="str">
        <f>IF(CurriculumDetail!P1326 &gt; 0, CurriculumDetail!P1326, "")</f>
        <v/>
      </c>
      <c r="Q99" s="11" t="str">
        <f>IF(CurriculumDetail!Q1326 &gt; 0, CurriculumDetail!Q1326, "")</f>
        <v/>
      </c>
      <c r="R99" s="11" t="str">
        <f>IF(CurriculumDetail!R1326 &gt; 0, CurriculumDetail!R1326, "")</f>
        <v/>
      </c>
      <c r="S99" s="11" t="str">
        <f>IF(CurriculumDetail!S1326 &gt; 0, CurriculumDetail!S1326, "")</f>
        <v/>
      </c>
      <c r="T99" s="11" t="str">
        <f>IF(CurriculumDetail!T1326 &gt; 0, CurriculumDetail!T1326, "")</f>
        <v/>
      </c>
      <c r="U99" s="11" t="str">
        <f>IF(CurriculumDetail!U1326 &gt; 0, CurriculumDetail!U1326, "")</f>
        <v/>
      </c>
      <c r="V99" s="11" t="str">
        <f>IF(CurriculumDetail!V1326 &gt; 0, CurriculumDetail!V1326, "")</f>
        <v/>
      </c>
      <c r="W99" s="11" t="str">
        <f>IF(CurriculumDetail!W1326 &gt; 0, CurriculumDetail!W1326, "")</f>
        <v/>
      </c>
      <c r="X99" s="11" t="str">
        <f>IF(CurriculumDetail!X1326 &gt; 0, CurriculumDetail!X1326, "")</f>
        <v/>
      </c>
      <c r="Y99" s="11" t="str">
        <f>IF(CurriculumDetail!Y1326 &gt; 0, CurriculumDetail!Y1326, "")</f>
        <v/>
      </c>
      <c r="Z99" s="11" t="str">
        <f>IF(CurriculumDetail!Z1326 &gt; 0, CurriculumDetail!Z1326, "")</f>
        <v/>
      </c>
      <c r="AA99" s="11" t="str">
        <f>IF(CurriculumDetail!AA1326 &gt; 0, CurriculumDetail!AA1326, "")</f>
        <v/>
      </c>
      <c r="AB99" s="11" t="str">
        <f>IF(CurriculumDetail!AB1326 &gt; 0, CurriculumDetail!AB1326, "")</f>
        <v/>
      </c>
      <c r="AC99" s="11" t="str">
        <f>IF(CurriculumDetail!AC1326 &gt; 0, CurriculumDetail!AC1326, "")</f>
        <v/>
      </c>
      <c r="AD99" s="11" t="str">
        <f>IF(CurriculumDetail!AD1326 &gt; 0, CurriculumDetail!AD1326, "")</f>
        <v/>
      </c>
      <c r="AE99" s="11" t="str">
        <f>IF(CurriculumDetail!AE1326 &gt; 0, CurriculumDetail!AE1326, "")</f>
        <v/>
      </c>
      <c r="AF99" s="11" t="str">
        <f>IF(CurriculumDetail!AF1326 &gt; 0, CurriculumDetail!AF1326, "")</f>
        <v/>
      </c>
      <c r="AG99" s="11" t="str">
        <f>IF(CurriculumDetail!AG1326 &gt; 0, CurriculumDetail!AG1326, "")</f>
        <v/>
      </c>
      <c r="AH99" s="11" t="str">
        <f>IF(CurriculumDetail!AH1326 &gt; 0, CurriculumDetail!AH1326, "")</f>
        <v/>
      </c>
      <c r="AI99" s="11" t="str">
        <f>IF(CurriculumDetail!AI1326 &gt; 0, CurriculumDetail!AI1326, "")</f>
        <v/>
      </c>
      <c r="AJ99" s="11" t="str">
        <f>IF(CurriculumDetail!AJ1326 &gt; 0, CurriculumDetail!AJ1326, "")</f>
        <v/>
      </c>
    </row>
    <row r="100" spans="1:36" x14ac:dyDescent="0.2">
      <c r="G100" t="str">
        <f>IF(CurriculumDetail!G1333 &gt; 0, CurriculumDetail!G1333, "")</f>
        <v/>
      </c>
      <c r="H100" s="11" t="str">
        <f>IF(CurriculumDetail!H1333 &gt; 0, CurriculumDetail!H1333, "")</f>
        <v/>
      </c>
      <c r="I100" s="11" t="str">
        <f>IF(CurriculumDetail!I1333 &gt; 0, CurriculumDetail!I1333, "")</f>
        <v/>
      </c>
      <c r="J100" s="11" t="str">
        <f>IF(CurriculumDetail!J1333 &gt; 0, CurriculumDetail!J1333, "")</f>
        <v/>
      </c>
      <c r="K100" s="11" t="str">
        <f>IF(CurriculumDetail!K1333 &gt; 0, CurriculumDetail!K1333, "")</f>
        <v/>
      </c>
      <c r="L100" s="11" t="str">
        <f>IF(CurriculumDetail!L1333 &gt; 0, CurriculumDetail!L1333, "")</f>
        <v/>
      </c>
      <c r="M100" s="11" t="str">
        <f>IF(CurriculumDetail!M1333 &gt; 0, CurriculumDetail!M1333, "")</f>
        <v/>
      </c>
      <c r="N100" s="11" t="str">
        <f>IF(CurriculumDetail!N1333 &gt; 0, CurriculumDetail!N1333, "")</f>
        <v/>
      </c>
      <c r="O100" s="11" t="str">
        <f>IF(CurriculumDetail!O1333 &gt; 0, CurriculumDetail!O1333, "")</f>
        <v/>
      </c>
      <c r="P100" s="11" t="str">
        <f>IF(CurriculumDetail!P1333 &gt; 0, CurriculumDetail!P1333, "")</f>
        <v/>
      </c>
      <c r="Q100" s="11" t="str">
        <f>IF(CurriculumDetail!Q1333 &gt; 0, CurriculumDetail!Q1333, "")</f>
        <v/>
      </c>
      <c r="R100" s="11" t="str">
        <f>IF(CurriculumDetail!R1333 &gt; 0, CurriculumDetail!R1333, "")</f>
        <v/>
      </c>
      <c r="S100" s="11" t="str">
        <f>IF(CurriculumDetail!S1333 &gt; 0, CurriculumDetail!S1333, "")</f>
        <v/>
      </c>
      <c r="T100" s="11" t="str">
        <f>IF(CurriculumDetail!T1333 &gt; 0, CurriculumDetail!T1333, "")</f>
        <v/>
      </c>
      <c r="U100" s="11" t="str">
        <f>IF(CurriculumDetail!U1333 &gt; 0, CurriculumDetail!U1333, "")</f>
        <v/>
      </c>
      <c r="V100" s="11" t="str">
        <f>IF(CurriculumDetail!V1333 &gt; 0, CurriculumDetail!V1333, "")</f>
        <v/>
      </c>
      <c r="W100" s="11" t="str">
        <f>IF(CurriculumDetail!W1333 &gt; 0, CurriculumDetail!W1333, "")</f>
        <v/>
      </c>
      <c r="X100" s="11" t="str">
        <f>IF(CurriculumDetail!X1333 &gt; 0, CurriculumDetail!X1333, "")</f>
        <v/>
      </c>
      <c r="Y100" s="11" t="str">
        <f>IF(CurriculumDetail!Y1333 &gt; 0, CurriculumDetail!Y1333, "")</f>
        <v/>
      </c>
      <c r="Z100" s="11" t="str">
        <f>IF(CurriculumDetail!Z1333 &gt; 0, CurriculumDetail!Z1333, "")</f>
        <v/>
      </c>
      <c r="AA100" s="11" t="str">
        <f>IF(CurriculumDetail!AA1333 &gt; 0, CurriculumDetail!AA1333, "")</f>
        <v/>
      </c>
      <c r="AB100" s="11" t="str">
        <f>IF(CurriculumDetail!AB1333 &gt; 0, CurriculumDetail!AB1333, "")</f>
        <v/>
      </c>
      <c r="AC100" s="11" t="str">
        <f>IF(CurriculumDetail!AC1333 &gt; 0, CurriculumDetail!AC1333, "")</f>
        <v/>
      </c>
      <c r="AD100" s="11" t="str">
        <f>IF(CurriculumDetail!AD1333 &gt; 0, CurriculumDetail!AD1333, "")</f>
        <v/>
      </c>
      <c r="AE100" s="11" t="str">
        <f>IF(CurriculumDetail!AE1333 &gt; 0, CurriculumDetail!AE1333, "")</f>
        <v/>
      </c>
      <c r="AF100" s="11" t="str">
        <f>IF(CurriculumDetail!AF1333 &gt; 0, CurriculumDetail!AF1333, "")</f>
        <v/>
      </c>
      <c r="AG100" s="11" t="str">
        <f>IF(CurriculumDetail!AG1333 &gt; 0, CurriculumDetail!AG1333, "")</f>
        <v/>
      </c>
      <c r="AH100" s="11" t="str">
        <f>IF(CurriculumDetail!AH1333 &gt; 0, CurriculumDetail!AH1333, "")</f>
        <v/>
      </c>
      <c r="AI100" s="11" t="str">
        <f>IF(CurriculumDetail!AI1333 &gt; 0, CurriculumDetail!AI1333, "")</f>
        <v/>
      </c>
      <c r="AJ100" s="11" t="str">
        <f>IF(CurriculumDetail!AJ1333 &gt; 0, CurriculumDetail!AJ1333, "")</f>
        <v/>
      </c>
    </row>
    <row r="101" spans="1:36" x14ac:dyDescent="0.2">
      <c r="A101" t="s">
        <v>213</v>
      </c>
      <c r="B101" t="s">
        <v>209</v>
      </c>
      <c r="C101">
        <v>1</v>
      </c>
      <c r="D101">
        <v>2</v>
      </c>
      <c r="E101">
        <f>C101+ D101</f>
        <v>3</v>
      </c>
      <c r="F101">
        <f>SUM(G101:AJ101)</f>
        <v>0</v>
      </c>
      <c r="G101" t="str">
        <f>IF(CurriculumDetail!G1339 &gt; 0, CurriculumDetail!G1339, "")</f>
        <v/>
      </c>
      <c r="H101" s="11" t="str">
        <f>IF(CurriculumDetail!H1339 &gt; 0, CurriculumDetail!H1339, "")</f>
        <v/>
      </c>
      <c r="I101" s="11" t="str">
        <f>IF(CurriculumDetail!I1339 &gt; 0, CurriculumDetail!I1339, "")</f>
        <v/>
      </c>
      <c r="J101" s="11" t="str">
        <f>IF(CurriculumDetail!J1339 &gt; 0, CurriculumDetail!J1339, "")</f>
        <v/>
      </c>
      <c r="K101" s="11" t="str">
        <f>IF(CurriculumDetail!K1339 &gt; 0, CurriculumDetail!K1339, "")</f>
        <v/>
      </c>
      <c r="L101" s="11" t="str">
        <f>IF(CurriculumDetail!L1339 &gt; 0, CurriculumDetail!L1339, "")</f>
        <v/>
      </c>
      <c r="M101" s="11" t="str">
        <f>IF(CurriculumDetail!M1339 &gt; 0, CurriculumDetail!M1339, "")</f>
        <v/>
      </c>
      <c r="N101" s="11" t="str">
        <f>IF(CurriculumDetail!N1339 &gt; 0, CurriculumDetail!N1339, "")</f>
        <v/>
      </c>
      <c r="O101" s="11" t="str">
        <f>IF(CurriculumDetail!O1339 &gt; 0, CurriculumDetail!O1339, "")</f>
        <v/>
      </c>
      <c r="P101" s="11" t="str">
        <f>IF(CurriculumDetail!P1339 &gt; 0, CurriculumDetail!P1339, "")</f>
        <v/>
      </c>
      <c r="Q101" s="11" t="str">
        <f>IF(CurriculumDetail!Q1339 &gt; 0, CurriculumDetail!Q1339, "")</f>
        <v/>
      </c>
      <c r="R101" s="11" t="str">
        <f>IF(CurriculumDetail!R1339 &gt; 0, CurriculumDetail!R1339, "")</f>
        <v/>
      </c>
      <c r="S101" s="11" t="str">
        <f>IF(CurriculumDetail!S1339 &gt; 0, CurriculumDetail!S1339, "")</f>
        <v/>
      </c>
      <c r="T101" s="11" t="str">
        <f>IF(CurriculumDetail!T1339 &gt; 0, CurriculumDetail!T1339, "")</f>
        <v/>
      </c>
      <c r="U101" s="11" t="str">
        <f>IF(CurriculumDetail!U1339 &gt; 0, CurriculumDetail!U1339, "")</f>
        <v/>
      </c>
      <c r="V101" s="11" t="str">
        <f>IF(CurriculumDetail!V1339 &gt; 0, CurriculumDetail!V1339, "")</f>
        <v/>
      </c>
      <c r="W101" s="11" t="str">
        <f>IF(CurriculumDetail!W1339 &gt; 0, CurriculumDetail!W1339, "")</f>
        <v/>
      </c>
      <c r="X101" s="11" t="str">
        <f>IF(CurriculumDetail!X1339 &gt; 0, CurriculumDetail!X1339, "")</f>
        <v/>
      </c>
      <c r="Y101" s="11" t="str">
        <f>IF(CurriculumDetail!Y1339 &gt; 0, CurriculumDetail!Y1339, "")</f>
        <v/>
      </c>
      <c r="Z101" s="11" t="str">
        <f>IF(CurriculumDetail!Z1339 &gt; 0, CurriculumDetail!Z1339, "")</f>
        <v/>
      </c>
      <c r="AA101" s="11" t="str">
        <f>IF(CurriculumDetail!AA1339 &gt; 0, CurriculumDetail!AA1339, "")</f>
        <v/>
      </c>
      <c r="AB101" s="11" t="str">
        <f>IF(CurriculumDetail!AB1339 &gt; 0, CurriculumDetail!AB1339, "")</f>
        <v/>
      </c>
      <c r="AC101" s="11" t="str">
        <f>IF(CurriculumDetail!AC1339 &gt; 0, CurriculumDetail!AC1339, "")</f>
        <v/>
      </c>
      <c r="AD101" s="11" t="str">
        <f>IF(CurriculumDetail!AD1339 &gt; 0, CurriculumDetail!AD1339, "")</f>
        <v/>
      </c>
      <c r="AE101" s="11" t="str">
        <f>IF(CurriculumDetail!AE1339 &gt; 0, CurriculumDetail!AE1339, "")</f>
        <v/>
      </c>
      <c r="AF101" s="11" t="str">
        <f>IF(CurriculumDetail!AF1339 &gt; 0, CurriculumDetail!AF1339, "")</f>
        <v/>
      </c>
      <c r="AG101" s="11" t="str">
        <f>IF(CurriculumDetail!AG1339 &gt; 0, CurriculumDetail!AG1339, "")</f>
        <v/>
      </c>
      <c r="AH101" s="11" t="str">
        <f>IF(CurriculumDetail!AH1339 &gt; 0, CurriculumDetail!AH1339, "")</f>
        <v/>
      </c>
      <c r="AI101" s="11" t="str">
        <f>IF(CurriculumDetail!AI1339 &gt; 0, CurriculumDetail!AI1339, "")</f>
        <v/>
      </c>
      <c r="AJ101" s="11" t="str">
        <f>IF(CurriculumDetail!AJ1339 &gt; 0, CurriculumDetail!AJ1339, "")</f>
        <v/>
      </c>
    </row>
    <row r="102" spans="1:36" x14ac:dyDescent="0.2">
      <c r="A102" t="s">
        <v>213</v>
      </c>
      <c r="B102" t="s">
        <v>136</v>
      </c>
      <c r="C102">
        <v>2</v>
      </c>
      <c r="D102">
        <v>0</v>
      </c>
      <c r="E102">
        <f>C102+ D102</f>
        <v>2</v>
      </c>
      <c r="F102">
        <f>SUM(G102:AJ102)</f>
        <v>0</v>
      </c>
      <c r="G102" t="str">
        <f>IF(CurriculumDetail!G1350 &gt; 0, CurriculumDetail!G1350, "")</f>
        <v/>
      </c>
      <c r="H102" s="11" t="str">
        <f>IF(CurriculumDetail!H1350 &gt; 0, CurriculumDetail!H1350, "")</f>
        <v/>
      </c>
      <c r="I102" s="11" t="str">
        <f>IF(CurriculumDetail!I1350 &gt; 0, CurriculumDetail!I1350, "")</f>
        <v/>
      </c>
      <c r="J102" s="11" t="str">
        <f>IF(CurriculumDetail!J1350 &gt; 0, CurriculumDetail!J1350, "")</f>
        <v/>
      </c>
      <c r="K102" s="11" t="str">
        <f>IF(CurriculumDetail!K1350 &gt; 0, CurriculumDetail!K1350, "")</f>
        <v/>
      </c>
      <c r="L102" s="11" t="str">
        <f>IF(CurriculumDetail!L1350 &gt; 0, CurriculumDetail!L1350, "")</f>
        <v/>
      </c>
      <c r="M102" s="11" t="str">
        <f>IF(CurriculumDetail!M1350 &gt; 0, CurriculumDetail!M1350, "")</f>
        <v/>
      </c>
      <c r="N102" s="11" t="str">
        <f>IF(CurriculumDetail!N1350 &gt; 0, CurriculumDetail!N1350, "")</f>
        <v/>
      </c>
      <c r="O102" s="11" t="str">
        <f>IF(CurriculumDetail!O1350 &gt; 0, CurriculumDetail!O1350, "")</f>
        <v/>
      </c>
      <c r="P102" s="11" t="str">
        <f>IF(CurriculumDetail!P1350 &gt; 0, CurriculumDetail!P1350, "")</f>
        <v/>
      </c>
      <c r="Q102" s="11" t="str">
        <f>IF(CurriculumDetail!Q1350 &gt; 0, CurriculumDetail!Q1350, "")</f>
        <v/>
      </c>
      <c r="R102" s="11" t="str">
        <f>IF(CurriculumDetail!R1350 &gt; 0, CurriculumDetail!R1350, "")</f>
        <v/>
      </c>
      <c r="S102" s="11" t="str">
        <f>IF(CurriculumDetail!S1350 &gt; 0, CurriculumDetail!S1350, "")</f>
        <v/>
      </c>
      <c r="T102" s="11" t="str">
        <f>IF(CurriculumDetail!T1350 &gt; 0, CurriculumDetail!T1350, "")</f>
        <v/>
      </c>
      <c r="U102" s="11" t="str">
        <f>IF(CurriculumDetail!U1350 &gt; 0, CurriculumDetail!U1350, "")</f>
        <v/>
      </c>
      <c r="V102" s="11" t="str">
        <f>IF(CurriculumDetail!V1350 &gt; 0, CurriculumDetail!V1350, "")</f>
        <v/>
      </c>
      <c r="W102" s="11" t="str">
        <f>IF(CurriculumDetail!W1350 &gt; 0, CurriculumDetail!W1350, "")</f>
        <v/>
      </c>
      <c r="X102" s="11" t="str">
        <f>IF(CurriculumDetail!X1350 &gt; 0, CurriculumDetail!X1350, "")</f>
        <v/>
      </c>
      <c r="Y102" s="11" t="str">
        <f>IF(CurriculumDetail!Y1350 &gt; 0, CurriculumDetail!Y1350, "")</f>
        <v/>
      </c>
      <c r="Z102" s="11" t="str">
        <f>IF(CurriculumDetail!Z1350 &gt; 0, CurriculumDetail!Z1350, "")</f>
        <v/>
      </c>
      <c r="AA102" s="11" t="str">
        <f>IF(CurriculumDetail!AA1350 &gt; 0, CurriculumDetail!AA1350, "")</f>
        <v/>
      </c>
      <c r="AB102" s="11" t="str">
        <f>IF(CurriculumDetail!AB1350 &gt; 0, CurriculumDetail!AB1350, "")</f>
        <v/>
      </c>
      <c r="AC102" s="11" t="str">
        <f>IF(CurriculumDetail!AC1350 &gt; 0, CurriculumDetail!AC1350, "")</f>
        <v/>
      </c>
      <c r="AD102" s="11" t="str">
        <f>IF(CurriculumDetail!AD1350 &gt; 0, CurriculumDetail!AD1350, "")</f>
        <v/>
      </c>
      <c r="AE102" s="11" t="str">
        <f>IF(CurriculumDetail!AE1350 &gt; 0, CurriculumDetail!AE1350, "")</f>
        <v/>
      </c>
      <c r="AF102" s="11" t="str">
        <f>IF(CurriculumDetail!AF1350 &gt; 0, CurriculumDetail!AF1350, "")</f>
        <v/>
      </c>
      <c r="AG102" s="11" t="str">
        <f>IF(CurriculumDetail!AG1350 &gt; 0, CurriculumDetail!AG1350, "")</f>
        <v/>
      </c>
      <c r="AH102" s="11" t="str">
        <f>IF(CurriculumDetail!AH1350 &gt; 0, CurriculumDetail!AH1350, "")</f>
        <v/>
      </c>
      <c r="AI102" s="11" t="str">
        <f>IF(CurriculumDetail!AI1350 &gt; 0, CurriculumDetail!AI1350, "")</f>
        <v/>
      </c>
      <c r="AJ102" s="11" t="str">
        <f>IF(CurriculumDetail!AJ1350 &gt; 0, CurriculumDetail!AJ1350, "")</f>
        <v/>
      </c>
    </row>
    <row r="103" spans="1:36" x14ac:dyDescent="0.2">
      <c r="A103" t="s">
        <v>213</v>
      </c>
      <c r="B103" t="s">
        <v>40</v>
      </c>
      <c r="C103">
        <v>2</v>
      </c>
      <c r="D103">
        <v>2</v>
      </c>
      <c r="E103">
        <f>C103+ D103</f>
        <v>4</v>
      </c>
      <c r="F103">
        <f>SUM(G103:AJ103)</f>
        <v>0</v>
      </c>
      <c r="G103" t="str">
        <f>IF(CurriculumDetail!G1357 &gt; 0, CurriculumDetail!G1357, "")</f>
        <v/>
      </c>
      <c r="H103" s="11" t="str">
        <f>IF(CurriculumDetail!H1357 &gt; 0, CurriculumDetail!H1357, "")</f>
        <v/>
      </c>
      <c r="I103" s="11" t="str">
        <f>IF(CurriculumDetail!I1357 &gt; 0, CurriculumDetail!I1357, "")</f>
        <v/>
      </c>
      <c r="J103" s="11" t="str">
        <f>IF(CurriculumDetail!J1357 &gt; 0, CurriculumDetail!J1357, "")</f>
        <v/>
      </c>
      <c r="K103" s="11" t="str">
        <f>IF(CurriculumDetail!K1357 &gt; 0, CurriculumDetail!K1357, "")</f>
        <v/>
      </c>
      <c r="L103" s="11" t="str">
        <f>IF(CurriculumDetail!L1357 &gt; 0, CurriculumDetail!L1357, "")</f>
        <v/>
      </c>
      <c r="M103" s="11" t="str">
        <f>IF(CurriculumDetail!M1357 &gt; 0, CurriculumDetail!M1357, "")</f>
        <v/>
      </c>
      <c r="N103" s="11" t="str">
        <f>IF(CurriculumDetail!N1357 &gt; 0, CurriculumDetail!N1357, "")</f>
        <v/>
      </c>
      <c r="O103" s="11" t="str">
        <f>IF(CurriculumDetail!O1357 &gt; 0, CurriculumDetail!O1357, "")</f>
        <v/>
      </c>
      <c r="P103" s="11" t="str">
        <f>IF(CurriculumDetail!P1357 &gt; 0, CurriculumDetail!P1357, "")</f>
        <v/>
      </c>
      <c r="Q103" s="11" t="str">
        <f>IF(CurriculumDetail!Q1357 &gt; 0, CurriculumDetail!Q1357, "")</f>
        <v/>
      </c>
      <c r="R103" s="11" t="str">
        <f>IF(CurriculumDetail!R1357 &gt; 0, CurriculumDetail!R1357, "")</f>
        <v/>
      </c>
      <c r="S103" s="11" t="str">
        <f>IF(CurriculumDetail!S1357 &gt; 0, CurriculumDetail!S1357, "")</f>
        <v/>
      </c>
      <c r="T103" s="11" t="str">
        <f>IF(CurriculumDetail!T1357 &gt; 0, CurriculumDetail!T1357, "")</f>
        <v/>
      </c>
      <c r="U103" s="11" t="str">
        <f>IF(CurriculumDetail!U1357 &gt; 0, CurriculumDetail!U1357, "")</f>
        <v/>
      </c>
      <c r="V103" s="11" t="str">
        <f>IF(CurriculumDetail!V1357 &gt; 0, CurriculumDetail!V1357, "")</f>
        <v/>
      </c>
      <c r="W103" s="11" t="str">
        <f>IF(CurriculumDetail!W1357 &gt; 0, CurriculumDetail!W1357, "")</f>
        <v/>
      </c>
      <c r="X103" s="11" t="str">
        <f>IF(CurriculumDetail!X1357 &gt; 0, CurriculumDetail!X1357, "")</f>
        <v/>
      </c>
      <c r="Y103" s="11" t="str">
        <f>IF(CurriculumDetail!Y1357 &gt; 0, CurriculumDetail!Y1357, "")</f>
        <v/>
      </c>
      <c r="Z103" s="11" t="str">
        <f>IF(CurriculumDetail!Z1357 &gt; 0, CurriculumDetail!Z1357, "")</f>
        <v/>
      </c>
      <c r="AA103" s="11" t="str">
        <f>IF(CurriculumDetail!AA1357 &gt; 0, CurriculumDetail!AA1357, "")</f>
        <v/>
      </c>
      <c r="AB103" s="11" t="str">
        <f>IF(CurriculumDetail!AB1357 &gt; 0, CurriculumDetail!AB1357, "")</f>
        <v/>
      </c>
      <c r="AC103" s="11" t="str">
        <f>IF(CurriculumDetail!AC1357 &gt; 0, CurriculumDetail!AC1357, "")</f>
        <v/>
      </c>
      <c r="AD103" s="11" t="str">
        <f>IF(CurriculumDetail!AD1357 &gt; 0, CurriculumDetail!AD1357, "")</f>
        <v/>
      </c>
      <c r="AE103" s="11" t="str">
        <f>IF(CurriculumDetail!AE1357 &gt; 0, CurriculumDetail!AE1357, "")</f>
        <v/>
      </c>
      <c r="AF103" s="11" t="str">
        <f>IF(CurriculumDetail!AF1357 &gt; 0, CurriculumDetail!AF1357, "")</f>
        <v/>
      </c>
      <c r="AG103" s="11" t="str">
        <f>IF(CurriculumDetail!AG1357 &gt; 0, CurriculumDetail!AG1357, "")</f>
        <v/>
      </c>
      <c r="AH103" s="11" t="str">
        <f>IF(CurriculumDetail!AH1357 &gt; 0, CurriculumDetail!AH1357, "")</f>
        <v/>
      </c>
      <c r="AI103" s="11" t="str">
        <f>IF(CurriculumDetail!AI1357 &gt; 0, CurriculumDetail!AI1357, "")</f>
        <v/>
      </c>
      <c r="AJ103" s="11" t="str">
        <f>IF(CurriculumDetail!AJ1357 &gt; 0, CurriculumDetail!AJ1357, "")</f>
        <v/>
      </c>
    </row>
    <row r="104" spans="1:36" x14ac:dyDescent="0.2">
      <c r="A104" t="s">
        <v>213</v>
      </c>
      <c r="B104" t="s">
        <v>130</v>
      </c>
      <c r="C104">
        <v>2</v>
      </c>
      <c r="D104">
        <v>0</v>
      </c>
      <c r="E104">
        <f>C104+ D104</f>
        <v>2</v>
      </c>
      <c r="F104">
        <f>SUM(G104:AJ104)</f>
        <v>0</v>
      </c>
      <c r="G104" t="str">
        <f>IF(CurriculumDetail!G1374 &gt; 0, CurriculumDetail!G1374, "")</f>
        <v/>
      </c>
      <c r="H104" s="11" t="str">
        <f>IF(CurriculumDetail!H1374 &gt; 0, CurriculumDetail!H1374, "")</f>
        <v/>
      </c>
      <c r="I104" s="11" t="str">
        <f>IF(CurriculumDetail!I1374 &gt; 0, CurriculumDetail!I1374, "")</f>
        <v/>
      </c>
      <c r="J104" s="11" t="str">
        <f>IF(CurriculumDetail!J1374 &gt; 0, CurriculumDetail!J1374, "")</f>
        <v/>
      </c>
      <c r="K104" s="11" t="str">
        <f>IF(CurriculumDetail!K1374 &gt; 0, CurriculumDetail!K1374, "")</f>
        <v/>
      </c>
      <c r="L104" s="11" t="str">
        <f>IF(CurriculumDetail!L1374 &gt; 0, CurriculumDetail!L1374, "")</f>
        <v/>
      </c>
      <c r="M104" s="11" t="str">
        <f>IF(CurriculumDetail!M1374 &gt; 0, CurriculumDetail!M1374, "")</f>
        <v/>
      </c>
      <c r="N104" s="11" t="str">
        <f>IF(CurriculumDetail!N1374 &gt; 0, CurriculumDetail!N1374, "")</f>
        <v/>
      </c>
      <c r="O104" s="11" t="str">
        <f>IF(CurriculumDetail!O1374 &gt; 0, CurriculumDetail!O1374, "")</f>
        <v/>
      </c>
      <c r="P104" s="11" t="str">
        <f>IF(CurriculumDetail!P1374 &gt; 0, CurriculumDetail!P1374, "")</f>
        <v/>
      </c>
      <c r="Q104" s="11" t="str">
        <f>IF(CurriculumDetail!Q1374 &gt; 0, CurriculumDetail!Q1374, "")</f>
        <v/>
      </c>
      <c r="R104" s="11" t="str">
        <f>IF(CurriculumDetail!R1374 &gt; 0, CurriculumDetail!R1374, "")</f>
        <v/>
      </c>
      <c r="S104" s="11" t="str">
        <f>IF(CurriculumDetail!S1374 &gt; 0, CurriculumDetail!S1374, "")</f>
        <v/>
      </c>
      <c r="T104" s="11" t="str">
        <f>IF(CurriculumDetail!T1374 &gt; 0, CurriculumDetail!T1374, "")</f>
        <v/>
      </c>
      <c r="U104" s="11" t="str">
        <f>IF(CurriculumDetail!U1374 &gt; 0, CurriculumDetail!U1374, "")</f>
        <v/>
      </c>
      <c r="V104" s="11" t="str">
        <f>IF(CurriculumDetail!V1374 &gt; 0, CurriculumDetail!V1374, "")</f>
        <v/>
      </c>
      <c r="W104" s="11" t="str">
        <f>IF(CurriculumDetail!W1374 &gt; 0, CurriculumDetail!W1374, "")</f>
        <v/>
      </c>
      <c r="X104" s="11" t="str">
        <f>IF(CurriculumDetail!X1374 &gt; 0, CurriculumDetail!X1374, "")</f>
        <v/>
      </c>
      <c r="Y104" s="11" t="str">
        <f>IF(CurriculumDetail!Y1374 &gt; 0, CurriculumDetail!Y1374, "")</f>
        <v/>
      </c>
      <c r="Z104" s="11" t="str">
        <f>IF(CurriculumDetail!Z1374 &gt; 0, CurriculumDetail!Z1374, "")</f>
        <v/>
      </c>
      <c r="AA104" s="11" t="str">
        <f>IF(CurriculumDetail!AA1374 &gt; 0, CurriculumDetail!AA1374, "")</f>
        <v/>
      </c>
      <c r="AB104" s="11" t="str">
        <f>IF(CurriculumDetail!AB1374 &gt; 0, CurriculumDetail!AB1374, "")</f>
        <v/>
      </c>
      <c r="AC104" s="11" t="str">
        <f>IF(CurriculumDetail!AC1374 &gt; 0, CurriculumDetail!AC1374, "")</f>
        <v/>
      </c>
      <c r="AD104" s="11" t="str">
        <f>IF(CurriculumDetail!AD1374 &gt; 0, CurriculumDetail!AD1374, "")</f>
        <v/>
      </c>
      <c r="AE104" s="11" t="str">
        <f>IF(CurriculumDetail!AE1374 &gt; 0, CurriculumDetail!AE1374, "")</f>
        <v/>
      </c>
      <c r="AF104" s="11" t="str">
        <f>IF(CurriculumDetail!AF1374 &gt; 0, CurriculumDetail!AF1374, "")</f>
        <v/>
      </c>
      <c r="AG104" s="11" t="str">
        <f>IF(CurriculumDetail!AG1374 &gt; 0, CurriculumDetail!AG1374, "")</f>
        <v/>
      </c>
      <c r="AH104" s="11" t="str">
        <f>IF(CurriculumDetail!AH1374 &gt; 0, CurriculumDetail!AH1374, "")</f>
        <v/>
      </c>
      <c r="AI104" s="11" t="str">
        <f>IF(CurriculumDetail!AI1374 &gt; 0, CurriculumDetail!AI1374, "")</f>
        <v/>
      </c>
      <c r="AJ104" s="11" t="str">
        <f>IF(CurriculumDetail!AJ1374 &gt; 0, CurriculumDetail!AJ1374, "")</f>
        <v/>
      </c>
    </row>
    <row r="105" spans="1:36" x14ac:dyDescent="0.2">
      <c r="A105" t="s">
        <v>213</v>
      </c>
      <c r="B105" t="s">
        <v>56</v>
      </c>
      <c r="C105">
        <v>2</v>
      </c>
      <c r="D105">
        <v>0</v>
      </c>
      <c r="E105">
        <f>C105+ D105</f>
        <v>2</v>
      </c>
      <c r="F105">
        <f>SUM(G105:AJ105)</f>
        <v>0</v>
      </c>
      <c r="G105" t="str">
        <f>IF(CurriculumDetail!G1388 &gt; 0, CurriculumDetail!G1388, "")</f>
        <v/>
      </c>
      <c r="H105" s="11" t="str">
        <f>IF(CurriculumDetail!H1388 &gt; 0, CurriculumDetail!H1388, "")</f>
        <v/>
      </c>
      <c r="I105" s="11" t="str">
        <f>IF(CurriculumDetail!I1388 &gt; 0, CurriculumDetail!I1388, "")</f>
        <v/>
      </c>
      <c r="J105" s="11" t="str">
        <f>IF(CurriculumDetail!J1388 &gt; 0, CurriculumDetail!J1388, "")</f>
        <v/>
      </c>
      <c r="K105" s="11" t="str">
        <f>IF(CurriculumDetail!K1388 &gt; 0, CurriculumDetail!K1388, "")</f>
        <v/>
      </c>
      <c r="L105" s="11" t="str">
        <f>IF(CurriculumDetail!L1388 &gt; 0, CurriculumDetail!L1388, "")</f>
        <v/>
      </c>
      <c r="M105" s="11" t="str">
        <f>IF(CurriculumDetail!M1388 &gt; 0, CurriculumDetail!M1388, "")</f>
        <v/>
      </c>
      <c r="N105" s="11" t="str">
        <f>IF(CurriculumDetail!N1388 &gt; 0, CurriculumDetail!N1388, "")</f>
        <v/>
      </c>
      <c r="O105" s="11" t="str">
        <f>IF(CurriculumDetail!O1388 &gt; 0, CurriculumDetail!O1388, "")</f>
        <v/>
      </c>
      <c r="P105" s="11" t="str">
        <f>IF(CurriculumDetail!P1388 &gt; 0, CurriculumDetail!P1388, "")</f>
        <v/>
      </c>
      <c r="Q105" s="11" t="str">
        <f>IF(CurriculumDetail!Q1388 &gt; 0, CurriculumDetail!Q1388, "")</f>
        <v/>
      </c>
      <c r="R105" s="11" t="str">
        <f>IF(CurriculumDetail!R1388 &gt; 0, CurriculumDetail!R1388, "")</f>
        <v/>
      </c>
      <c r="S105" s="11" t="str">
        <f>IF(CurriculumDetail!S1388 &gt; 0, CurriculumDetail!S1388, "")</f>
        <v/>
      </c>
      <c r="T105" s="11" t="str">
        <f>IF(CurriculumDetail!T1388 &gt; 0, CurriculumDetail!T1388, "")</f>
        <v/>
      </c>
      <c r="U105" s="11" t="str">
        <f>IF(CurriculumDetail!U1388 &gt; 0, CurriculumDetail!U1388, "")</f>
        <v/>
      </c>
      <c r="V105" s="11" t="str">
        <f>IF(CurriculumDetail!V1388 &gt; 0, CurriculumDetail!V1388, "")</f>
        <v/>
      </c>
      <c r="W105" s="11" t="str">
        <f>IF(CurriculumDetail!W1388 &gt; 0, CurriculumDetail!W1388, "")</f>
        <v/>
      </c>
      <c r="X105" s="11" t="str">
        <f>IF(CurriculumDetail!X1388 &gt; 0, CurriculumDetail!X1388, "")</f>
        <v/>
      </c>
      <c r="Y105" s="11" t="str">
        <f>IF(CurriculumDetail!Y1388 &gt; 0, CurriculumDetail!Y1388, "")</f>
        <v/>
      </c>
      <c r="Z105" s="11" t="str">
        <f>IF(CurriculumDetail!Z1388 &gt; 0, CurriculumDetail!Z1388, "")</f>
        <v/>
      </c>
      <c r="AA105" s="11" t="str">
        <f>IF(CurriculumDetail!AA1388 &gt; 0, CurriculumDetail!AA1388, "")</f>
        <v/>
      </c>
      <c r="AB105" s="11" t="str">
        <f>IF(CurriculumDetail!AB1388 &gt; 0, CurriculumDetail!AB1388, "")</f>
        <v/>
      </c>
      <c r="AC105" s="11" t="str">
        <f>IF(CurriculumDetail!AC1388 &gt; 0, CurriculumDetail!AC1388, "")</f>
        <v/>
      </c>
      <c r="AD105" s="11" t="str">
        <f>IF(CurriculumDetail!AD1388 &gt; 0, CurriculumDetail!AD1388, "")</f>
        <v/>
      </c>
      <c r="AE105" s="11" t="str">
        <f>IF(CurriculumDetail!AE1388 &gt; 0, CurriculumDetail!AE1388, "")</f>
        <v/>
      </c>
      <c r="AF105" s="11" t="str">
        <f>IF(CurriculumDetail!AF1388 &gt; 0, CurriculumDetail!AF1388, "")</f>
        <v/>
      </c>
      <c r="AG105" s="11" t="str">
        <f>IF(CurriculumDetail!AG1388 &gt; 0, CurriculumDetail!AG1388, "")</f>
        <v/>
      </c>
      <c r="AH105" s="11" t="str">
        <f>IF(CurriculumDetail!AH1388 &gt; 0, CurriculumDetail!AH1388, "")</f>
        <v/>
      </c>
      <c r="AI105" s="11" t="str">
        <f>IF(CurriculumDetail!AI1388 &gt; 0, CurriculumDetail!AI1388, "")</f>
        <v/>
      </c>
      <c r="AJ105" s="11" t="str">
        <f>IF(CurriculumDetail!AJ1388 &gt; 0, CurriculumDetail!AJ1388, "")</f>
        <v/>
      </c>
    </row>
    <row r="106" spans="1:36" x14ac:dyDescent="0.2">
      <c r="A106" t="s">
        <v>213</v>
      </c>
      <c r="B106" t="s">
        <v>146</v>
      </c>
      <c r="C106">
        <v>1</v>
      </c>
      <c r="D106">
        <v>0</v>
      </c>
      <c r="E106">
        <f>C106+ D106</f>
        <v>1</v>
      </c>
      <c r="F106">
        <f>SUM(G106:AJ106)</f>
        <v>0</v>
      </c>
      <c r="G106" t="str">
        <f>IF(CurriculumDetail!G1397 &gt; 0, CurriculumDetail!G1397, "")</f>
        <v/>
      </c>
      <c r="H106" s="11" t="str">
        <f>IF(CurriculumDetail!H1397 &gt; 0, CurriculumDetail!H1397, "")</f>
        <v/>
      </c>
      <c r="I106" s="11" t="str">
        <f>IF(CurriculumDetail!I1397 &gt; 0, CurriculumDetail!I1397, "")</f>
        <v/>
      </c>
      <c r="J106" s="11" t="str">
        <f>IF(CurriculumDetail!J1397 &gt; 0, CurriculumDetail!J1397, "")</f>
        <v/>
      </c>
      <c r="K106" s="11" t="str">
        <f>IF(CurriculumDetail!K1397 &gt; 0, CurriculumDetail!K1397, "")</f>
        <v/>
      </c>
      <c r="L106" s="11" t="str">
        <f>IF(CurriculumDetail!L1397 &gt; 0, CurriculumDetail!L1397, "")</f>
        <v/>
      </c>
      <c r="M106" s="11" t="str">
        <f>IF(CurriculumDetail!M1397 &gt; 0, CurriculumDetail!M1397, "")</f>
        <v/>
      </c>
      <c r="N106" s="11" t="str">
        <f>IF(CurriculumDetail!N1397 &gt; 0, CurriculumDetail!N1397, "")</f>
        <v/>
      </c>
      <c r="O106" s="11" t="str">
        <f>IF(CurriculumDetail!O1397 &gt; 0, CurriculumDetail!O1397, "")</f>
        <v/>
      </c>
      <c r="P106" s="11" t="str">
        <f>IF(CurriculumDetail!P1397 &gt; 0, CurriculumDetail!P1397, "")</f>
        <v/>
      </c>
      <c r="Q106" s="11" t="str">
        <f>IF(CurriculumDetail!Q1397 &gt; 0, CurriculumDetail!Q1397, "")</f>
        <v/>
      </c>
      <c r="R106" s="11" t="str">
        <f>IF(CurriculumDetail!R1397 &gt; 0, CurriculumDetail!R1397, "")</f>
        <v/>
      </c>
      <c r="S106" s="11" t="str">
        <f>IF(CurriculumDetail!S1397 &gt; 0, CurriculumDetail!S1397, "")</f>
        <v/>
      </c>
      <c r="T106" s="11" t="str">
        <f>IF(CurriculumDetail!T1397 &gt; 0, CurriculumDetail!T1397, "")</f>
        <v/>
      </c>
      <c r="U106" s="11" t="str">
        <f>IF(CurriculumDetail!U1397 &gt; 0, CurriculumDetail!U1397, "")</f>
        <v/>
      </c>
      <c r="V106" s="11" t="str">
        <f>IF(CurriculumDetail!V1397 &gt; 0, CurriculumDetail!V1397, "")</f>
        <v/>
      </c>
      <c r="W106" s="11" t="str">
        <f>IF(CurriculumDetail!W1397 &gt; 0, CurriculumDetail!W1397, "")</f>
        <v/>
      </c>
      <c r="X106" s="11" t="str">
        <f>IF(CurriculumDetail!X1397 &gt; 0, CurriculumDetail!X1397, "")</f>
        <v/>
      </c>
      <c r="Y106" s="11" t="str">
        <f>IF(CurriculumDetail!Y1397 &gt; 0, CurriculumDetail!Y1397, "")</f>
        <v/>
      </c>
      <c r="Z106" s="11" t="str">
        <f>IF(CurriculumDetail!Z1397 &gt; 0, CurriculumDetail!Z1397, "")</f>
        <v/>
      </c>
      <c r="AA106" s="11" t="str">
        <f>IF(CurriculumDetail!AA1397 &gt; 0, CurriculumDetail!AA1397, "")</f>
        <v/>
      </c>
      <c r="AB106" s="11" t="str">
        <f>IF(CurriculumDetail!AB1397 &gt; 0, CurriculumDetail!AB1397, "")</f>
        <v/>
      </c>
      <c r="AC106" s="11" t="str">
        <f>IF(CurriculumDetail!AC1397 &gt; 0, CurriculumDetail!AC1397, "")</f>
        <v/>
      </c>
      <c r="AD106" s="11" t="str">
        <f>IF(CurriculumDetail!AD1397 &gt; 0, CurriculumDetail!AD1397, "")</f>
        <v/>
      </c>
      <c r="AE106" s="11" t="str">
        <f>IF(CurriculumDetail!AE1397 &gt; 0, CurriculumDetail!AE1397, "")</f>
        <v/>
      </c>
      <c r="AF106" s="11" t="str">
        <f>IF(CurriculumDetail!AF1397 &gt; 0, CurriculumDetail!AF1397, "")</f>
        <v/>
      </c>
      <c r="AG106" s="11" t="str">
        <f>IF(CurriculumDetail!AG1397 &gt; 0, CurriculumDetail!AG1397, "")</f>
        <v/>
      </c>
      <c r="AH106" s="11" t="str">
        <f>IF(CurriculumDetail!AH1397 &gt; 0, CurriculumDetail!AH1397, "")</f>
        <v/>
      </c>
      <c r="AI106" s="11" t="str">
        <f>IF(CurriculumDetail!AI1397 &gt; 0, CurriculumDetail!AI1397, "")</f>
        <v/>
      </c>
      <c r="AJ106" s="11" t="str">
        <f>IF(CurriculumDetail!AJ1397 &gt; 0, CurriculumDetail!AJ1397, "")</f>
        <v/>
      </c>
    </row>
    <row r="107" spans="1:36" x14ac:dyDescent="0.2">
      <c r="A107" t="s">
        <v>213</v>
      </c>
      <c r="B107" t="s">
        <v>15</v>
      </c>
      <c r="C107">
        <v>1</v>
      </c>
      <c r="D107">
        <v>1</v>
      </c>
      <c r="E107">
        <f>C107+ D107</f>
        <v>2</v>
      </c>
      <c r="F107">
        <f>SUM(G107:AJ107)</f>
        <v>0</v>
      </c>
      <c r="G107" t="str">
        <f>IF(CurriculumDetail!G1409 &gt; 0, CurriculumDetail!G1409, "")</f>
        <v/>
      </c>
      <c r="H107" s="11" t="str">
        <f>IF(CurriculumDetail!H1409 &gt; 0, CurriculumDetail!H1409, "")</f>
        <v/>
      </c>
      <c r="I107" s="11" t="str">
        <f>IF(CurriculumDetail!I1409 &gt; 0, CurriculumDetail!I1409, "")</f>
        <v/>
      </c>
      <c r="J107" s="11" t="str">
        <f>IF(CurriculumDetail!J1409 &gt; 0, CurriculumDetail!J1409, "")</f>
        <v/>
      </c>
      <c r="K107" s="11" t="str">
        <f>IF(CurriculumDetail!K1409 &gt; 0, CurriculumDetail!K1409, "")</f>
        <v/>
      </c>
      <c r="L107" s="11" t="str">
        <f>IF(CurriculumDetail!L1409 &gt; 0, CurriculumDetail!L1409, "")</f>
        <v/>
      </c>
      <c r="M107" s="11" t="str">
        <f>IF(CurriculumDetail!M1409 &gt; 0, CurriculumDetail!M1409, "")</f>
        <v/>
      </c>
      <c r="N107" s="11" t="str">
        <f>IF(CurriculumDetail!N1409 &gt; 0, CurriculumDetail!N1409, "")</f>
        <v/>
      </c>
      <c r="O107" s="11" t="str">
        <f>IF(CurriculumDetail!O1409 &gt; 0, CurriculumDetail!O1409, "")</f>
        <v/>
      </c>
      <c r="P107" s="11" t="str">
        <f>IF(CurriculumDetail!P1409 &gt; 0, CurriculumDetail!P1409, "")</f>
        <v/>
      </c>
      <c r="Q107" s="11" t="str">
        <f>IF(CurriculumDetail!Q1409 &gt; 0, CurriculumDetail!Q1409, "")</f>
        <v/>
      </c>
      <c r="R107" s="11" t="str">
        <f>IF(CurriculumDetail!R1409 &gt; 0, CurriculumDetail!R1409, "")</f>
        <v/>
      </c>
      <c r="S107" s="11" t="str">
        <f>IF(CurriculumDetail!S1409 &gt; 0, CurriculumDetail!S1409, "")</f>
        <v/>
      </c>
      <c r="T107" s="11" t="str">
        <f>IF(CurriculumDetail!T1409 &gt; 0, CurriculumDetail!T1409, "")</f>
        <v/>
      </c>
      <c r="U107" s="11" t="str">
        <f>IF(CurriculumDetail!U1409 &gt; 0, CurriculumDetail!U1409, "")</f>
        <v/>
      </c>
      <c r="V107" s="11" t="str">
        <f>IF(CurriculumDetail!V1409 &gt; 0, CurriculumDetail!V1409, "")</f>
        <v/>
      </c>
      <c r="W107" s="11" t="str">
        <f>IF(CurriculumDetail!W1409 &gt; 0, CurriculumDetail!W1409, "")</f>
        <v/>
      </c>
      <c r="X107" s="11" t="str">
        <f>IF(CurriculumDetail!X1409 &gt; 0, CurriculumDetail!X1409, "")</f>
        <v/>
      </c>
      <c r="Y107" s="11" t="str">
        <f>IF(CurriculumDetail!Y1409 &gt; 0, CurriculumDetail!Y1409, "")</f>
        <v/>
      </c>
      <c r="Z107" s="11" t="str">
        <f>IF(CurriculumDetail!Z1409 &gt; 0, CurriculumDetail!Z1409, "")</f>
        <v/>
      </c>
      <c r="AA107" s="11" t="str">
        <f>IF(CurriculumDetail!AA1409 &gt; 0, CurriculumDetail!AA1409, "")</f>
        <v/>
      </c>
      <c r="AB107" s="11" t="str">
        <f>IF(CurriculumDetail!AB1409 &gt; 0, CurriculumDetail!AB1409, "")</f>
        <v/>
      </c>
      <c r="AC107" s="11" t="str">
        <f>IF(CurriculumDetail!AC1409 &gt; 0, CurriculumDetail!AC1409, "")</f>
        <v/>
      </c>
      <c r="AD107" s="11" t="str">
        <f>IF(CurriculumDetail!AD1409 &gt; 0, CurriculumDetail!AD1409, "")</f>
        <v/>
      </c>
      <c r="AE107" s="11" t="str">
        <f>IF(CurriculumDetail!AE1409 &gt; 0, CurriculumDetail!AE1409, "")</f>
        <v/>
      </c>
      <c r="AF107" s="11" t="str">
        <f>IF(CurriculumDetail!AF1409 &gt; 0, CurriculumDetail!AF1409, "")</f>
        <v/>
      </c>
      <c r="AG107" s="11" t="str">
        <f>IF(CurriculumDetail!AG1409 &gt; 0, CurriculumDetail!AG1409, "")</f>
        <v/>
      </c>
      <c r="AH107" s="11" t="str">
        <f>IF(CurriculumDetail!AH1409 &gt; 0, CurriculumDetail!AH1409, "")</f>
        <v/>
      </c>
      <c r="AI107" s="11" t="str">
        <f>IF(CurriculumDetail!AI1409 &gt; 0, CurriculumDetail!AI1409, "")</f>
        <v/>
      </c>
      <c r="AJ107" s="11" t="str">
        <f>IF(CurriculumDetail!AJ1409 &gt; 0, CurriculumDetail!AJ1409, "")</f>
        <v/>
      </c>
    </row>
    <row r="108" spans="1:36" x14ac:dyDescent="0.2">
      <c r="G108" t="str">
        <f>IF(CurriculumDetail!G1433 &gt; 0, CurriculumDetail!G1433, "")</f>
        <v/>
      </c>
      <c r="H108" s="11" t="str">
        <f>IF(CurriculumDetail!H1433 &gt; 0, CurriculumDetail!H1433, "")</f>
        <v/>
      </c>
      <c r="I108" s="11" t="str">
        <f>IF(CurriculumDetail!I1433 &gt; 0, CurriculumDetail!I1433, "")</f>
        <v/>
      </c>
      <c r="J108" s="11" t="str">
        <f>IF(CurriculumDetail!J1433 &gt; 0, CurriculumDetail!J1433, "")</f>
        <v/>
      </c>
      <c r="K108" s="11" t="str">
        <f>IF(CurriculumDetail!K1433 &gt; 0, CurriculumDetail!K1433, "")</f>
        <v/>
      </c>
      <c r="L108" s="11" t="str">
        <f>IF(CurriculumDetail!L1433 &gt; 0, CurriculumDetail!L1433, "")</f>
        <v/>
      </c>
      <c r="M108" s="11" t="str">
        <f>IF(CurriculumDetail!M1433 &gt; 0, CurriculumDetail!M1433, "")</f>
        <v/>
      </c>
      <c r="N108" s="11" t="str">
        <f>IF(CurriculumDetail!N1433 &gt; 0, CurriculumDetail!N1433, "")</f>
        <v/>
      </c>
      <c r="O108" s="11" t="str">
        <f>IF(CurriculumDetail!O1433 &gt; 0, CurriculumDetail!O1433, "")</f>
        <v/>
      </c>
      <c r="P108" s="11" t="str">
        <f>IF(CurriculumDetail!P1433 &gt; 0, CurriculumDetail!P1433, "")</f>
        <v/>
      </c>
      <c r="Q108" s="11" t="str">
        <f>IF(CurriculumDetail!Q1433 &gt; 0, CurriculumDetail!Q1433, "")</f>
        <v/>
      </c>
      <c r="R108" s="11" t="str">
        <f>IF(CurriculumDetail!R1433 &gt; 0, CurriculumDetail!R1433, "")</f>
        <v/>
      </c>
      <c r="S108" s="11" t="str">
        <f>IF(CurriculumDetail!S1433 &gt; 0, CurriculumDetail!S1433, "")</f>
        <v/>
      </c>
      <c r="T108" s="11" t="str">
        <f>IF(CurriculumDetail!T1433 &gt; 0, CurriculumDetail!T1433, "")</f>
        <v/>
      </c>
      <c r="U108" s="11" t="str">
        <f>IF(CurriculumDetail!U1433 &gt; 0, CurriculumDetail!U1433, "")</f>
        <v/>
      </c>
      <c r="V108" s="11" t="str">
        <f>IF(CurriculumDetail!V1433 &gt; 0, CurriculumDetail!V1433, "")</f>
        <v/>
      </c>
      <c r="W108" s="11" t="str">
        <f>IF(CurriculumDetail!W1433 &gt; 0, CurriculumDetail!W1433, "")</f>
        <v/>
      </c>
      <c r="X108" s="11" t="str">
        <f>IF(CurriculumDetail!X1433 &gt; 0, CurriculumDetail!X1433, "")</f>
        <v/>
      </c>
      <c r="Y108" s="11" t="str">
        <f>IF(CurriculumDetail!Y1433 &gt; 0, CurriculumDetail!Y1433, "")</f>
        <v/>
      </c>
      <c r="Z108" s="11" t="str">
        <f>IF(CurriculumDetail!Z1433 &gt; 0, CurriculumDetail!Z1433, "")</f>
        <v/>
      </c>
      <c r="AA108" s="11" t="str">
        <f>IF(CurriculumDetail!AA1433 &gt; 0, CurriculumDetail!AA1433, "")</f>
        <v/>
      </c>
      <c r="AB108" s="11" t="str">
        <f>IF(CurriculumDetail!AB1433 &gt; 0, CurriculumDetail!AB1433, "")</f>
        <v/>
      </c>
      <c r="AC108" s="11" t="str">
        <f>IF(CurriculumDetail!AC1433 &gt; 0, CurriculumDetail!AC1433, "")</f>
        <v/>
      </c>
      <c r="AD108" s="11" t="str">
        <f>IF(CurriculumDetail!AD1433 &gt; 0, CurriculumDetail!AD1433, "")</f>
        <v/>
      </c>
      <c r="AE108" s="11" t="str">
        <f>IF(CurriculumDetail!AE1433 &gt; 0, CurriculumDetail!AE1433, "")</f>
        <v/>
      </c>
      <c r="AF108" s="11" t="str">
        <f>IF(CurriculumDetail!AF1433 &gt; 0, CurriculumDetail!AF1433, "")</f>
        <v/>
      </c>
      <c r="AG108" s="11" t="str">
        <f>IF(CurriculumDetail!AG1433 &gt; 0, CurriculumDetail!AG1433, "")</f>
        <v/>
      </c>
      <c r="AH108" s="11" t="str">
        <f>IF(CurriculumDetail!AH1433 &gt; 0, CurriculumDetail!AH1433, "")</f>
        <v/>
      </c>
      <c r="AI108" s="11" t="str">
        <f>IF(CurriculumDetail!AI1433 &gt; 0, CurriculumDetail!AI1433, "")</f>
        <v/>
      </c>
      <c r="AJ108" s="11" t="str">
        <f>IF(CurriculumDetail!AJ1433 &gt; 0, CurriculumDetail!AJ1433, "")</f>
        <v/>
      </c>
    </row>
    <row r="109" spans="1:36" x14ac:dyDescent="0.2">
      <c r="H109" s="11"/>
      <c r="I109" s="11"/>
      <c r="J109" s="11"/>
      <c r="K109" s="11"/>
      <c r="L109" s="11"/>
      <c r="M109" s="11"/>
      <c r="N109" s="11"/>
      <c r="O109" s="11"/>
      <c r="P109" s="11"/>
      <c r="Q109" s="11"/>
      <c r="R109" s="11"/>
      <c r="S109" s="11"/>
      <c r="T109" s="11"/>
      <c r="U109" s="11"/>
      <c r="V109" s="11"/>
      <c r="W109" s="11"/>
      <c r="X109" s="11"/>
      <c r="Y109" s="11"/>
      <c r="Z109" s="11"/>
      <c r="AA109" s="11"/>
      <c r="AB109" s="11"/>
      <c r="AC109" s="11"/>
      <c r="AD109" s="11"/>
      <c r="AE109" s="11"/>
      <c r="AF109" s="11"/>
      <c r="AG109" s="11"/>
      <c r="AH109" s="11"/>
      <c r="AI109" s="11"/>
      <c r="AJ109" s="11"/>
    </row>
    <row r="110" spans="1:36" x14ac:dyDescent="0.2">
      <c r="H110" s="11"/>
      <c r="I110" s="11"/>
      <c r="J110" s="11"/>
      <c r="K110" s="11"/>
      <c r="L110" s="11"/>
      <c r="M110" s="11"/>
      <c r="N110" s="11"/>
      <c r="O110" s="11"/>
      <c r="P110" s="11"/>
      <c r="Q110" s="11"/>
      <c r="R110" s="11"/>
      <c r="S110" s="11"/>
      <c r="T110" s="11"/>
      <c r="U110" s="11"/>
      <c r="V110" s="11"/>
      <c r="W110" s="11"/>
      <c r="X110" s="11"/>
      <c r="Y110" s="11"/>
      <c r="Z110" s="11"/>
      <c r="AA110" s="11"/>
      <c r="AB110" s="11"/>
      <c r="AC110" s="11"/>
      <c r="AD110" s="11"/>
      <c r="AE110" s="11"/>
      <c r="AF110" s="11"/>
      <c r="AG110" s="11"/>
      <c r="AH110" s="11"/>
      <c r="AI110" s="11"/>
      <c r="AJ110" s="11"/>
    </row>
    <row r="111" spans="1:36" x14ac:dyDescent="0.2">
      <c r="H111" s="11"/>
      <c r="I111" s="11"/>
      <c r="J111" s="11"/>
      <c r="K111" s="11"/>
      <c r="L111" s="11"/>
      <c r="M111" s="11"/>
      <c r="N111" s="11"/>
      <c r="O111" s="11"/>
      <c r="P111" s="11"/>
      <c r="Q111" s="11"/>
      <c r="R111" s="11"/>
      <c r="S111" s="11"/>
      <c r="T111" s="11"/>
      <c r="U111" s="11"/>
      <c r="V111" s="11"/>
      <c r="W111" s="11"/>
      <c r="X111" s="11"/>
      <c r="Y111" s="11"/>
      <c r="Z111" s="11"/>
      <c r="AA111" s="11"/>
      <c r="AB111" s="11"/>
      <c r="AC111" s="11"/>
      <c r="AD111" s="11"/>
      <c r="AE111" s="11"/>
      <c r="AF111" s="11"/>
      <c r="AG111" s="11"/>
      <c r="AH111" s="11"/>
      <c r="AI111" s="11"/>
      <c r="AJ111" s="11"/>
    </row>
    <row r="112" spans="1:36" x14ac:dyDescent="0.2">
      <c r="H112" s="11"/>
      <c r="I112" s="11"/>
      <c r="J112" s="11"/>
      <c r="K112" s="11"/>
      <c r="L112" s="11"/>
      <c r="M112" s="11"/>
      <c r="N112" s="11"/>
      <c r="O112" s="11"/>
      <c r="P112" s="11"/>
      <c r="Q112" s="11"/>
      <c r="R112" s="11"/>
      <c r="S112" s="11"/>
      <c r="T112" s="11"/>
      <c r="U112" s="11"/>
      <c r="V112" s="11"/>
      <c r="W112" s="11"/>
      <c r="X112" s="11"/>
      <c r="Y112" s="11"/>
      <c r="Z112" s="11"/>
      <c r="AA112" s="11"/>
      <c r="AB112" s="11"/>
      <c r="AC112" s="11"/>
      <c r="AD112" s="11"/>
      <c r="AE112" s="11"/>
      <c r="AF112" s="11"/>
      <c r="AG112" s="11"/>
      <c r="AH112" s="11"/>
      <c r="AI112" s="11"/>
      <c r="AJ112" s="11"/>
    </row>
    <row r="113" spans="8:36" x14ac:dyDescent="0.2">
      <c r="H113" s="11"/>
      <c r="I113" s="11"/>
      <c r="J113" s="11"/>
      <c r="K113" s="11"/>
      <c r="L113" s="11"/>
      <c r="M113" s="11"/>
      <c r="N113" s="11"/>
      <c r="O113" s="11"/>
      <c r="P113" s="11"/>
      <c r="Q113" s="11"/>
      <c r="R113" s="11"/>
      <c r="S113" s="11"/>
      <c r="T113" s="11"/>
      <c r="U113" s="11"/>
      <c r="V113" s="11"/>
      <c r="W113" s="11"/>
      <c r="X113" s="11"/>
      <c r="Y113" s="11"/>
      <c r="Z113" s="11"/>
      <c r="AA113" s="11"/>
      <c r="AB113" s="11"/>
      <c r="AC113" s="11"/>
      <c r="AD113" s="11"/>
      <c r="AE113" s="11"/>
      <c r="AF113" s="11"/>
      <c r="AG113" s="11"/>
      <c r="AH113" s="11"/>
      <c r="AI113" s="11"/>
      <c r="AJ113" s="11"/>
    </row>
    <row r="114" spans="8:36" x14ac:dyDescent="0.2">
      <c r="H114" s="11"/>
      <c r="I114" s="11"/>
      <c r="J114" s="11"/>
      <c r="K114" s="11"/>
      <c r="L114" s="11"/>
      <c r="M114" s="11"/>
      <c r="N114" s="11"/>
      <c r="O114" s="11"/>
      <c r="P114" s="11"/>
      <c r="Q114" s="11"/>
      <c r="R114" s="11"/>
      <c r="S114" s="11"/>
      <c r="T114" s="11"/>
      <c r="U114" s="11"/>
      <c r="V114" s="11"/>
      <c r="W114" s="11"/>
      <c r="X114" s="11"/>
      <c r="Y114" s="11"/>
      <c r="Z114" s="11"/>
      <c r="AA114" s="11"/>
      <c r="AB114" s="11"/>
      <c r="AC114" s="11"/>
      <c r="AD114" s="11"/>
      <c r="AE114" s="11"/>
      <c r="AF114" s="11"/>
      <c r="AG114" s="11"/>
      <c r="AH114" s="11"/>
      <c r="AI114" s="11"/>
      <c r="AJ114" s="11"/>
    </row>
    <row r="115" spans="8:36" x14ac:dyDescent="0.2">
      <c r="H115" s="11"/>
      <c r="I115" s="11"/>
      <c r="J115" s="11"/>
      <c r="K115" s="11"/>
      <c r="L115" s="11"/>
      <c r="M115" s="11"/>
      <c r="N115" s="11"/>
      <c r="O115" s="11"/>
      <c r="P115" s="11"/>
      <c r="Q115" s="11"/>
      <c r="R115" s="11"/>
      <c r="S115" s="11"/>
      <c r="T115" s="11"/>
      <c r="U115" s="11"/>
      <c r="V115" s="11"/>
      <c r="W115" s="11"/>
      <c r="X115" s="11"/>
      <c r="Y115" s="11"/>
      <c r="Z115" s="11"/>
      <c r="AA115" s="11"/>
      <c r="AB115" s="11"/>
      <c r="AC115" s="11"/>
      <c r="AD115" s="11"/>
      <c r="AE115" s="11"/>
      <c r="AF115" s="11"/>
      <c r="AG115" s="11"/>
      <c r="AH115" s="11"/>
      <c r="AI115" s="11"/>
      <c r="AJ115" s="11"/>
    </row>
    <row r="116" spans="8:36" x14ac:dyDescent="0.2">
      <c r="H116" s="11"/>
      <c r="I116" s="11"/>
      <c r="J116" s="11"/>
      <c r="K116" s="11"/>
      <c r="L116" s="11"/>
      <c r="M116" s="11"/>
      <c r="N116" s="11"/>
      <c r="O116" s="11"/>
      <c r="P116" s="11"/>
      <c r="Q116" s="11"/>
      <c r="R116" s="11"/>
      <c r="S116" s="11"/>
      <c r="T116" s="11"/>
      <c r="U116" s="11"/>
      <c r="V116" s="11"/>
      <c r="W116" s="11"/>
      <c r="X116" s="11"/>
      <c r="Y116" s="11"/>
      <c r="Z116" s="11"/>
      <c r="AA116" s="11"/>
      <c r="AB116" s="11"/>
      <c r="AC116" s="11"/>
      <c r="AD116" s="11"/>
      <c r="AE116" s="11"/>
      <c r="AF116" s="11"/>
      <c r="AG116" s="11"/>
      <c r="AH116" s="11"/>
      <c r="AI116" s="11"/>
      <c r="AJ116" s="11"/>
    </row>
    <row r="117" spans="8:36" x14ac:dyDescent="0.2">
      <c r="H117" s="11"/>
      <c r="I117" s="11"/>
      <c r="J117" s="11"/>
      <c r="K117" s="11"/>
      <c r="L117" s="11"/>
      <c r="M117" s="11"/>
      <c r="N117" s="11"/>
      <c r="O117" s="11"/>
      <c r="P117" s="11"/>
      <c r="Q117" s="11"/>
      <c r="R117" s="11"/>
      <c r="S117" s="11"/>
      <c r="T117" s="11"/>
      <c r="U117" s="11"/>
      <c r="V117" s="11"/>
      <c r="W117" s="11"/>
      <c r="X117" s="11"/>
      <c r="Y117" s="11"/>
      <c r="Z117" s="11"/>
      <c r="AA117" s="11"/>
      <c r="AB117" s="11"/>
      <c r="AC117" s="11"/>
      <c r="AD117" s="11"/>
      <c r="AE117" s="11"/>
      <c r="AF117" s="11"/>
      <c r="AG117" s="11"/>
      <c r="AH117" s="11"/>
      <c r="AI117" s="11"/>
      <c r="AJ117" s="11"/>
    </row>
    <row r="118" spans="8:36" x14ac:dyDescent="0.2">
      <c r="H118" s="11"/>
      <c r="I118" s="11"/>
      <c r="J118" s="11"/>
      <c r="K118" s="11"/>
      <c r="L118" s="11"/>
      <c r="M118" s="11"/>
      <c r="N118" s="11"/>
      <c r="O118" s="11"/>
      <c r="P118" s="11"/>
      <c r="Q118" s="11"/>
      <c r="R118" s="11"/>
      <c r="S118" s="11"/>
      <c r="T118" s="11"/>
      <c r="U118" s="11"/>
      <c r="V118" s="11"/>
      <c r="W118" s="11"/>
      <c r="X118" s="11"/>
      <c r="Y118" s="11"/>
      <c r="Z118" s="11"/>
      <c r="AA118" s="11"/>
      <c r="AB118" s="11"/>
      <c r="AC118" s="11"/>
      <c r="AD118" s="11"/>
      <c r="AE118" s="11"/>
      <c r="AF118" s="11"/>
      <c r="AG118" s="11"/>
      <c r="AH118" s="11"/>
      <c r="AI118" s="11"/>
      <c r="AJ118" s="11"/>
    </row>
    <row r="119" spans="8:36" x14ac:dyDescent="0.2">
      <c r="H119" s="11"/>
      <c r="I119" s="11"/>
      <c r="J119" s="11"/>
      <c r="K119" s="11"/>
      <c r="L119" s="11"/>
      <c r="M119" s="11"/>
      <c r="N119" s="11"/>
      <c r="O119" s="11"/>
      <c r="P119" s="11"/>
      <c r="Q119" s="11"/>
      <c r="R119" s="11"/>
      <c r="S119" s="11"/>
      <c r="T119" s="11"/>
      <c r="U119" s="11"/>
      <c r="V119" s="11"/>
      <c r="W119" s="11"/>
      <c r="X119" s="11"/>
      <c r="Y119" s="11"/>
      <c r="Z119" s="11"/>
      <c r="AA119" s="11"/>
      <c r="AB119" s="11"/>
      <c r="AC119" s="11"/>
      <c r="AD119" s="11"/>
      <c r="AE119" s="11"/>
      <c r="AF119" s="11"/>
      <c r="AG119" s="11"/>
      <c r="AH119" s="11"/>
      <c r="AI119" s="11"/>
      <c r="AJ119" s="11"/>
    </row>
    <row r="120" spans="8:36" x14ac:dyDescent="0.2">
      <c r="H120" s="11"/>
      <c r="I120" s="11"/>
      <c r="J120" s="11"/>
      <c r="K120" s="11"/>
      <c r="L120" s="11"/>
      <c r="M120" s="11"/>
      <c r="N120" s="11"/>
      <c r="O120" s="11"/>
      <c r="P120" s="11"/>
      <c r="Q120" s="11"/>
      <c r="R120" s="11"/>
      <c r="S120" s="11"/>
      <c r="T120" s="11"/>
      <c r="U120" s="11"/>
      <c r="V120" s="11"/>
      <c r="W120" s="11"/>
      <c r="X120" s="11"/>
      <c r="Y120" s="11"/>
      <c r="Z120" s="11"/>
      <c r="AA120" s="11"/>
      <c r="AB120" s="11"/>
      <c r="AC120" s="11"/>
      <c r="AD120" s="11"/>
      <c r="AE120" s="11"/>
      <c r="AF120" s="11"/>
      <c r="AG120" s="11"/>
      <c r="AH120" s="11"/>
      <c r="AI120" s="11"/>
      <c r="AJ120" s="11"/>
    </row>
    <row r="121" spans="8:36" x14ac:dyDescent="0.2">
      <c r="H121" s="11"/>
      <c r="I121" s="11"/>
      <c r="J121" s="11"/>
      <c r="K121" s="11"/>
      <c r="L121" s="11"/>
      <c r="M121" s="11"/>
      <c r="N121" s="11"/>
      <c r="O121" s="11"/>
      <c r="P121" s="11"/>
      <c r="Q121" s="11"/>
      <c r="R121" s="11"/>
      <c r="S121" s="11"/>
      <c r="T121" s="11"/>
      <c r="U121" s="11"/>
      <c r="V121" s="11"/>
      <c r="W121" s="11"/>
      <c r="X121" s="11"/>
      <c r="Y121" s="11"/>
      <c r="Z121" s="11"/>
      <c r="AA121" s="11"/>
      <c r="AB121" s="11"/>
      <c r="AC121" s="11"/>
      <c r="AD121" s="11"/>
      <c r="AE121" s="11"/>
      <c r="AF121" s="11"/>
      <c r="AG121" s="11"/>
      <c r="AH121" s="11"/>
      <c r="AI121" s="11"/>
      <c r="AJ121" s="11"/>
    </row>
    <row r="122" spans="8:36" x14ac:dyDescent="0.2">
      <c r="H122" s="11"/>
      <c r="I122" s="11"/>
      <c r="J122" s="11"/>
      <c r="K122" s="11"/>
      <c r="L122" s="11"/>
      <c r="M122" s="11"/>
      <c r="N122" s="11"/>
      <c r="O122" s="11"/>
      <c r="P122" s="11"/>
      <c r="Q122" s="11"/>
      <c r="R122" s="11"/>
      <c r="S122" s="11"/>
      <c r="T122" s="11"/>
      <c r="U122" s="11"/>
      <c r="V122" s="11"/>
      <c r="W122" s="11"/>
      <c r="X122" s="11"/>
      <c r="Y122" s="11"/>
      <c r="Z122" s="11"/>
      <c r="AA122" s="11"/>
      <c r="AB122" s="11"/>
      <c r="AC122" s="11"/>
      <c r="AD122" s="11"/>
      <c r="AE122" s="11"/>
      <c r="AF122" s="11"/>
      <c r="AG122" s="11"/>
      <c r="AH122" s="11"/>
      <c r="AI122" s="11"/>
      <c r="AJ122" s="11"/>
    </row>
    <row r="123" spans="8:36" x14ac:dyDescent="0.2">
      <c r="H123" s="11"/>
      <c r="I123" s="11"/>
      <c r="J123" s="11"/>
      <c r="K123" s="11"/>
      <c r="L123" s="11"/>
      <c r="M123" s="11"/>
      <c r="N123" s="11"/>
      <c r="O123" s="11"/>
      <c r="P123" s="11"/>
      <c r="Q123" s="11"/>
      <c r="R123" s="11"/>
      <c r="S123" s="11"/>
      <c r="T123" s="11"/>
      <c r="U123" s="11"/>
      <c r="V123" s="11"/>
      <c r="W123" s="11"/>
      <c r="X123" s="11"/>
      <c r="Y123" s="11"/>
      <c r="Z123" s="11"/>
      <c r="AA123" s="11"/>
      <c r="AB123" s="11"/>
      <c r="AC123" s="11"/>
      <c r="AD123" s="11"/>
      <c r="AE123" s="11"/>
      <c r="AF123" s="11"/>
      <c r="AG123" s="11"/>
      <c r="AH123" s="11"/>
      <c r="AI123" s="11"/>
      <c r="AJ123" s="11"/>
    </row>
    <row r="124" spans="8:36" x14ac:dyDescent="0.2">
      <c r="H124" s="11"/>
      <c r="I124" s="11"/>
      <c r="J124" s="11"/>
      <c r="K124" s="11"/>
      <c r="L124" s="11"/>
      <c r="M124" s="11"/>
      <c r="N124" s="11"/>
      <c r="O124" s="11"/>
      <c r="P124" s="11"/>
      <c r="Q124" s="11"/>
      <c r="R124" s="11"/>
      <c r="S124" s="11"/>
      <c r="T124" s="11"/>
      <c r="U124" s="11"/>
      <c r="V124" s="11"/>
      <c r="W124" s="11"/>
      <c r="X124" s="11"/>
      <c r="Y124" s="11"/>
      <c r="Z124" s="11"/>
      <c r="AA124" s="11"/>
      <c r="AB124" s="11"/>
      <c r="AC124" s="11"/>
      <c r="AD124" s="11"/>
      <c r="AE124" s="11"/>
      <c r="AF124" s="11"/>
      <c r="AG124" s="11"/>
      <c r="AH124" s="11"/>
      <c r="AI124" s="11"/>
      <c r="AJ124" s="11"/>
    </row>
    <row r="125" spans="8:36" x14ac:dyDescent="0.2">
      <c r="H125" s="11"/>
      <c r="I125" s="11"/>
      <c r="J125" s="11"/>
      <c r="K125" s="11"/>
      <c r="L125" s="11"/>
      <c r="M125" s="11"/>
      <c r="N125" s="11"/>
      <c r="O125" s="11"/>
      <c r="P125" s="11"/>
      <c r="Q125" s="11"/>
      <c r="R125" s="11"/>
      <c r="S125" s="11"/>
      <c r="T125" s="11"/>
      <c r="U125" s="11"/>
      <c r="V125" s="11"/>
      <c r="W125" s="11"/>
      <c r="X125" s="11"/>
      <c r="Y125" s="11"/>
      <c r="Z125" s="11"/>
      <c r="AA125" s="11"/>
      <c r="AB125" s="11"/>
      <c r="AC125" s="11"/>
      <c r="AD125" s="11"/>
      <c r="AE125" s="11"/>
      <c r="AF125" s="11"/>
      <c r="AG125" s="11"/>
      <c r="AH125" s="11"/>
      <c r="AI125" s="11"/>
      <c r="AJ125" s="11"/>
    </row>
    <row r="126" spans="8:36" x14ac:dyDescent="0.2">
      <c r="H126" s="11"/>
      <c r="I126" s="11"/>
      <c r="J126" s="11"/>
      <c r="K126" s="11"/>
      <c r="L126" s="11"/>
      <c r="M126" s="11"/>
      <c r="N126" s="11"/>
      <c r="O126" s="11"/>
      <c r="P126" s="11"/>
      <c r="Q126" s="11"/>
      <c r="R126" s="11"/>
      <c r="S126" s="11"/>
      <c r="T126" s="11"/>
      <c r="U126" s="11"/>
      <c r="V126" s="11"/>
      <c r="W126" s="11"/>
      <c r="X126" s="11"/>
      <c r="Y126" s="11"/>
      <c r="Z126" s="11"/>
      <c r="AA126" s="11"/>
      <c r="AB126" s="11"/>
      <c r="AC126" s="11"/>
      <c r="AD126" s="11"/>
      <c r="AE126" s="11"/>
      <c r="AF126" s="11"/>
      <c r="AG126" s="11"/>
      <c r="AH126" s="11"/>
      <c r="AI126" s="11"/>
      <c r="AJ126" s="11"/>
    </row>
    <row r="127" spans="8:36" x14ac:dyDescent="0.2">
      <c r="H127" s="11"/>
      <c r="I127" s="11"/>
      <c r="J127" s="11"/>
      <c r="K127" s="11"/>
      <c r="L127" s="11"/>
      <c r="M127" s="11"/>
      <c r="N127" s="11"/>
      <c r="O127" s="11"/>
      <c r="P127" s="11"/>
      <c r="Q127" s="11"/>
      <c r="R127" s="11"/>
      <c r="S127" s="11"/>
      <c r="T127" s="11"/>
      <c r="U127" s="11"/>
      <c r="V127" s="11"/>
      <c r="W127" s="11"/>
      <c r="X127" s="11"/>
      <c r="Y127" s="11"/>
      <c r="Z127" s="11"/>
      <c r="AA127" s="11"/>
      <c r="AB127" s="11"/>
      <c r="AC127" s="11"/>
      <c r="AD127" s="11"/>
      <c r="AE127" s="11"/>
      <c r="AF127" s="11"/>
      <c r="AG127" s="11"/>
      <c r="AH127" s="11"/>
      <c r="AI127" s="11"/>
      <c r="AJ127" s="11"/>
    </row>
    <row r="128" spans="8:36" x14ac:dyDescent="0.2">
      <c r="H128" s="11"/>
      <c r="I128" s="11"/>
      <c r="J128" s="11"/>
      <c r="K128" s="11"/>
      <c r="L128" s="11"/>
      <c r="M128" s="11"/>
      <c r="N128" s="11"/>
      <c r="O128" s="11"/>
      <c r="P128" s="11"/>
      <c r="Q128" s="11"/>
      <c r="R128" s="11"/>
      <c r="S128" s="11"/>
      <c r="T128" s="11"/>
      <c r="U128" s="11"/>
      <c r="V128" s="11"/>
      <c r="W128" s="11"/>
      <c r="X128" s="11"/>
      <c r="Y128" s="11"/>
      <c r="Z128" s="11"/>
      <c r="AA128" s="11"/>
      <c r="AB128" s="11"/>
      <c r="AC128" s="11"/>
      <c r="AD128" s="11"/>
      <c r="AE128" s="11"/>
      <c r="AF128" s="11"/>
      <c r="AG128" s="11"/>
      <c r="AH128" s="11"/>
      <c r="AI128" s="11"/>
      <c r="AJ128" s="11"/>
    </row>
    <row r="129" spans="8:36" x14ac:dyDescent="0.2">
      <c r="H129" s="11"/>
      <c r="I129" s="11"/>
      <c r="J129" s="11"/>
      <c r="K129" s="11"/>
      <c r="L129" s="11"/>
      <c r="M129" s="11"/>
      <c r="N129" s="11"/>
      <c r="O129" s="11"/>
      <c r="P129" s="11"/>
      <c r="Q129" s="11"/>
      <c r="R129" s="11"/>
      <c r="S129" s="11"/>
      <c r="T129" s="11"/>
      <c r="U129" s="11"/>
      <c r="V129" s="11"/>
      <c r="W129" s="11"/>
      <c r="X129" s="11"/>
      <c r="Y129" s="11"/>
      <c r="Z129" s="11"/>
      <c r="AA129" s="11"/>
      <c r="AB129" s="11"/>
      <c r="AC129" s="11"/>
      <c r="AD129" s="11"/>
      <c r="AE129" s="11"/>
      <c r="AF129" s="11"/>
      <c r="AG129" s="11"/>
      <c r="AH129" s="11"/>
      <c r="AI129" s="11"/>
      <c r="AJ129" s="11"/>
    </row>
    <row r="130" spans="8:36" x14ac:dyDescent="0.2">
      <c r="H130" s="11"/>
      <c r="I130" s="11"/>
      <c r="J130" s="11"/>
      <c r="K130" s="11"/>
      <c r="L130" s="11"/>
      <c r="M130" s="11"/>
      <c r="N130" s="11"/>
      <c r="O130" s="11"/>
      <c r="P130" s="11"/>
      <c r="Q130" s="11"/>
      <c r="R130" s="11"/>
      <c r="S130" s="11"/>
      <c r="T130" s="11"/>
      <c r="U130" s="11"/>
      <c r="V130" s="11"/>
      <c r="W130" s="11"/>
      <c r="X130" s="11"/>
      <c r="Y130" s="11"/>
      <c r="Z130" s="11"/>
      <c r="AA130" s="11"/>
      <c r="AB130" s="11"/>
      <c r="AC130" s="11"/>
      <c r="AD130" s="11"/>
      <c r="AE130" s="11"/>
      <c r="AF130" s="11"/>
      <c r="AG130" s="11"/>
      <c r="AH130" s="11"/>
      <c r="AI130" s="11"/>
      <c r="AJ130" s="11"/>
    </row>
    <row r="131" spans="8:36" x14ac:dyDescent="0.2">
      <c r="H131" s="11"/>
      <c r="I131" s="11"/>
      <c r="J131" s="11"/>
      <c r="K131" s="11"/>
      <c r="L131" s="11"/>
      <c r="M131" s="11"/>
      <c r="N131" s="11"/>
      <c r="O131" s="11"/>
      <c r="P131" s="11"/>
      <c r="Q131" s="11"/>
      <c r="R131" s="11"/>
      <c r="S131" s="11"/>
      <c r="T131" s="11"/>
      <c r="U131" s="11"/>
      <c r="V131" s="11"/>
      <c r="W131" s="11"/>
      <c r="X131" s="11"/>
      <c r="Y131" s="11"/>
      <c r="Z131" s="11"/>
      <c r="AA131" s="11"/>
      <c r="AB131" s="11"/>
      <c r="AC131" s="11"/>
      <c r="AD131" s="11"/>
      <c r="AE131" s="11"/>
      <c r="AF131" s="11"/>
      <c r="AG131" s="11"/>
      <c r="AH131" s="11"/>
      <c r="AI131" s="11"/>
      <c r="AJ131" s="11"/>
    </row>
    <row r="132" spans="8:36" x14ac:dyDescent="0.2">
      <c r="H132" s="11"/>
      <c r="I132" s="11"/>
      <c r="J132" s="11"/>
      <c r="K132" s="11"/>
      <c r="L132" s="11"/>
      <c r="M132" s="11"/>
      <c r="N132" s="11"/>
      <c r="O132" s="11"/>
      <c r="P132" s="11"/>
      <c r="Q132" s="11"/>
      <c r="R132" s="11"/>
      <c r="S132" s="11"/>
      <c r="T132" s="11"/>
      <c r="U132" s="11"/>
      <c r="V132" s="11"/>
      <c r="W132" s="11"/>
      <c r="X132" s="11"/>
      <c r="Y132" s="11"/>
      <c r="Z132" s="11"/>
      <c r="AA132" s="11"/>
      <c r="AB132" s="11"/>
      <c r="AC132" s="11"/>
      <c r="AD132" s="11"/>
      <c r="AE132" s="11"/>
      <c r="AF132" s="11"/>
      <c r="AG132" s="11"/>
      <c r="AH132" s="11"/>
      <c r="AI132" s="11"/>
      <c r="AJ132" s="11"/>
    </row>
    <row r="133" spans="8:36" x14ac:dyDescent="0.2">
      <c r="H133" s="11"/>
      <c r="I133" s="11"/>
      <c r="J133" s="11"/>
      <c r="K133" s="11"/>
      <c r="L133" s="11"/>
      <c r="M133" s="11"/>
      <c r="N133" s="11"/>
      <c r="O133" s="11"/>
      <c r="P133" s="11"/>
      <c r="Q133" s="11"/>
      <c r="R133" s="11"/>
      <c r="S133" s="11"/>
      <c r="T133" s="11"/>
      <c r="U133" s="11"/>
      <c r="V133" s="11"/>
      <c r="W133" s="11"/>
      <c r="X133" s="11"/>
      <c r="Y133" s="11"/>
      <c r="Z133" s="11"/>
      <c r="AA133" s="11"/>
      <c r="AB133" s="11"/>
      <c r="AC133" s="11"/>
      <c r="AD133" s="11"/>
      <c r="AE133" s="11"/>
      <c r="AF133" s="11"/>
      <c r="AG133" s="11"/>
      <c r="AH133" s="11"/>
      <c r="AI133" s="11"/>
      <c r="AJ133" s="11"/>
    </row>
    <row r="134" spans="8:36" x14ac:dyDescent="0.2">
      <c r="H134" s="11"/>
      <c r="I134" s="11"/>
      <c r="J134" s="11"/>
      <c r="K134" s="11"/>
      <c r="L134" s="11"/>
      <c r="M134" s="11"/>
      <c r="N134" s="11"/>
      <c r="O134" s="11"/>
      <c r="P134" s="11"/>
      <c r="Q134" s="11"/>
      <c r="R134" s="11"/>
      <c r="S134" s="11"/>
      <c r="T134" s="11"/>
      <c r="U134" s="11"/>
      <c r="V134" s="11"/>
      <c r="W134" s="11"/>
      <c r="X134" s="11"/>
      <c r="Y134" s="11"/>
      <c r="Z134" s="11"/>
      <c r="AA134" s="11"/>
      <c r="AB134" s="11"/>
      <c r="AC134" s="11"/>
      <c r="AD134" s="11"/>
      <c r="AE134" s="11"/>
      <c r="AF134" s="11"/>
      <c r="AG134" s="11"/>
      <c r="AH134" s="11"/>
      <c r="AI134" s="11"/>
      <c r="AJ134" s="11"/>
    </row>
    <row r="135" spans="8:36" x14ac:dyDescent="0.2">
      <c r="H135" s="11"/>
      <c r="I135" s="11"/>
      <c r="J135" s="11"/>
      <c r="K135" s="11"/>
      <c r="L135" s="11"/>
      <c r="M135" s="11"/>
      <c r="N135" s="11"/>
      <c r="O135" s="11"/>
      <c r="P135" s="11"/>
      <c r="Q135" s="11"/>
      <c r="R135" s="11"/>
      <c r="S135" s="11"/>
      <c r="T135" s="11"/>
      <c r="U135" s="11"/>
      <c r="V135" s="11"/>
      <c r="W135" s="11"/>
      <c r="X135" s="11"/>
      <c r="Y135" s="11"/>
      <c r="Z135" s="11"/>
      <c r="AA135" s="11"/>
      <c r="AB135" s="11"/>
      <c r="AC135" s="11"/>
      <c r="AD135" s="11"/>
      <c r="AE135" s="11"/>
      <c r="AF135" s="11"/>
      <c r="AG135" s="11"/>
      <c r="AH135" s="11"/>
      <c r="AI135" s="11"/>
      <c r="AJ135" s="11"/>
    </row>
    <row r="136" spans="8:36" x14ac:dyDescent="0.2">
      <c r="H136" s="11"/>
      <c r="I136" s="11"/>
      <c r="J136" s="11"/>
      <c r="K136" s="11"/>
      <c r="L136" s="11"/>
      <c r="M136" s="11"/>
      <c r="N136" s="11"/>
      <c r="O136" s="11"/>
      <c r="P136" s="11"/>
      <c r="Q136" s="11"/>
      <c r="R136" s="11"/>
      <c r="S136" s="11"/>
      <c r="T136" s="11"/>
      <c r="U136" s="11"/>
      <c r="V136" s="11"/>
      <c r="W136" s="11"/>
      <c r="X136" s="11"/>
      <c r="Y136" s="11"/>
      <c r="Z136" s="11"/>
      <c r="AA136" s="11"/>
      <c r="AB136" s="11"/>
      <c r="AC136" s="11"/>
      <c r="AD136" s="11"/>
      <c r="AE136" s="11"/>
      <c r="AF136" s="11"/>
      <c r="AG136" s="11"/>
      <c r="AH136" s="11"/>
      <c r="AI136" s="11"/>
      <c r="AJ136" s="11"/>
    </row>
    <row r="137" spans="8:36" x14ac:dyDescent="0.2">
      <c r="H137" s="11"/>
      <c r="I137" s="11"/>
      <c r="J137" s="11"/>
      <c r="K137" s="11"/>
      <c r="L137" s="11"/>
      <c r="M137" s="11"/>
      <c r="N137" s="11"/>
      <c r="O137" s="11"/>
      <c r="P137" s="11"/>
      <c r="Q137" s="11"/>
      <c r="R137" s="11"/>
      <c r="S137" s="11"/>
      <c r="T137" s="11"/>
      <c r="U137" s="11"/>
      <c r="V137" s="11"/>
      <c r="W137" s="11"/>
      <c r="X137" s="11"/>
      <c r="Y137" s="11"/>
      <c r="Z137" s="11"/>
      <c r="AA137" s="11"/>
      <c r="AB137" s="11"/>
      <c r="AC137" s="11"/>
      <c r="AD137" s="11"/>
      <c r="AE137" s="11"/>
      <c r="AF137" s="11"/>
      <c r="AG137" s="11"/>
      <c r="AH137" s="11"/>
      <c r="AI137" s="11"/>
      <c r="AJ137" s="11"/>
    </row>
    <row r="138" spans="8:36" x14ac:dyDescent="0.2">
      <c r="H138" s="11"/>
      <c r="I138" s="11"/>
      <c r="J138" s="11"/>
      <c r="K138" s="11"/>
      <c r="L138" s="11"/>
      <c r="M138" s="11"/>
      <c r="N138" s="11"/>
      <c r="O138" s="11"/>
      <c r="P138" s="11"/>
      <c r="Q138" s="11"/>
      <c r="R138" s="11"/>
      <c r="S138" s="11"/>
      <c r="T138" s="11"/>
      <c r="U138" s="11"/>
      <c r="V138" s="11"/>
      <c r="W138" s="11"/>
      <c r="X138" s="11"/>
      <c r="Y138" s="11"/>
      <c r="Z138" s="11"/>
      <c r="AA138" s="11"/>
      <c r="AB138" s="11"/>
      <c r="AC138" s="11"/>
      <c r="AD138" s="11"/>
      <c r="AE138" s="11"/>
      <c r="AF138" s="11"/>
      <c r="AG138" s="11"/>
      <c r="AH138" s="11"/>
      <c r="AI138" s="11"/>
      <c r="AJ138" s="11"/>
    </row>
    <row r="139" spans="8:36" x14ac:dyDescent="0.2">
      <c r="H139" s="11"/>
      <c r="I139" s="11"/>
      <c r="J139" s="11"/>
      <c r="K139" s="11"/>
      <c r="L139" s="11"/>
      <c r="M139" s="11"/>
      <c r="N139" s="11"/>
      <c r="O139" s="11"/>
      <c r="P139" s="11"/>
      <c r="Q139" s="11"/>
      <c r="R139" s="11"/>
      <c r="S139" s="11"/>
      <c r="T139" s="11"/>
      <c r="U139" s="11"/>
      <c r="V139" s="11"/>
      <c r="W139" s="11"/>
      <c r="X139" s="11"/>
      <c r="Y139" s="11"/>
      <c r="Z139" s="11"/>
      <c r="AA139" s="11"/>
      <c r="AB139" s="11"/>
      <c r="AC139" s="11"/>
      <c r="AD139" s="11"/>
      <c r="AE139" s="11"/>
      <c r="AF139" s="11"/>
      <c r="AG139" s="11"/>
      <c r="AH139" s="11"/>
      <c r="AI139" s="11"/>
      <c r="AJ139" s="11"/>
    </row>
    <row r="140" spans="8:36" x14ac:dyDescent="0.2">
      <c r="H140" s="11"/>
      <c r="I140" s="11"/>
      <c r="J140" s="11"/>
      <c r="K140" s="11"/>
      <c r="L140" s="11"/>
      <c r="M140" s="11"/>
      <c r="N140" s="11"/>
      <c r="O140" s="11"/>
      <c r="P140" s="11"/>
      <c r="Q140" s="11"/>
      <c r="R140" s="11"/>
      <c r="S140" s="11"/>
      <c r="T140" s="11"/>
      <c r="U140" s="11"/>
      <c r="V140" s="11"/>
      <c r="W140" s="11"/>
      <c r="X140" s="11"/>
      <c r="Y140" s="11"/>
      <c r="Z140" s="11"/>
      <c r="AA140" s="11"/>
      <c r="AB140" s="11"/>
      <c r="AC140" s="11"/>
      <c r="AD140" s="11"/>
      <c r="AE140" s="11"/>
      <c r="AF140" s="11"/>
      <c r="AG140" s="11"/>
      <c r="AH140" s="11"/>
      <c r="AI140" s="11"/>
      <c r="AJ140" s="11"/>
    </row>
    <row r="141" spans="8:36" x14ac:dyDescent="0.2">
      <c r="H141" s="11"/>
      <c r="I141" s="11"/>
      <c r="J141" s="11"/>
      <c r="K141" s="11"/>
      <c r="L141" s="11"/>
      <c r="M141" s="11"/>
      <c r="N141" s="11"/>
      <c r="O141" s="11"/>
      <c r="P141" s="11"/>
      <c r="Q141" s="11"/>
      <c r="R141" s="11"/>
      <c r="S141" s="11"/>
      <c r="T141" s="11"/>
      <c r="U141" s="11"/>
      <c r="V141" s="11"/>
      <c r="W141" s="11"/>
      <c r="X141" s="11"/>
      <c r="Y141" s="11"/>
      <c r="Z141" s="11"/>
      <c r="AA141" s="11"/>
      <c r="AB141" s="11"/>
      <c r="AC141" s="11"/>
      <c r="AD141" s="11"/>
      <c r="AE141" s="11"/>
      <c r="AF141" s="11"/>
      <c r="AG141" s="11"/>
      <c r="AH141" s="11"/>
      <c r="AI141" s="11"/>
      <c r="AJ141" s="11"/>
    </row>
    <row r="142" spans="8:36" x14ac:dyDescent="0.2">
      <c r="H142" s="11"/>
      <c r="I142" s="11"/>
      <c r="J142" s="11"/>
      <c r="K142" s="11"/>
      <c r="L142" s="11"/>
      <c r="M142" s="11"/>
      <c r="N142" s="11"/>
      <c r="O142" s="11"/>
      <c r="P142" s="11"/>
      <c r="Q142" s="11"/>
      <c r="R142" s="11"/>
      <c r="S142" s="11"/>
      <c r="T142" s="11"/>
      <c r="U142" s="11"/>
      <c r="V142" s="11"/>
      <c r="W142" s="11"/>
      <c r="X142" s="11"/>
      <c r="Y142" s="11"/>
      <c r="Z142" s="11"/>
      <c r="AA142" s="11"/>
      <c r="AB142" s="11"/>
      <c r="AC142" s="11"/>
      <c r="AD142" s="11"/>
      <c r="AE142" s="11"/>
      <c r="AF142" s="11"/>
      <c r="AG142" s="11"/>
      <c r="AH142" s="11"/>
      <c r="AI142" s="11"/>
      <c r="AJ142" s="11"/>
    </row>
    <row r="143" spans="8:36" x14ac:dyDescent="0.2">
      <c r="H143" s="11"/>
      <c r="I143" s="11"/>
      <c r="J143" s="11"/>
      <c r="K143" s="11"/>
      <c r="L143" s="11"/>
      <c r="M143" s="11"/>
      <c r="N143" s="11"/>
      <c r="O143" s="11"/>
      <c r="P143" s="11"/>
      <c r="Q143" s="11"/>
      <c r="R143" s="11"/>
      <c r="S143" s="11"/>
      <c r="T143" s="11"/>
      <c r="U143" s="11"/>
      <c r="V143" s="11"/>
      <c r="W143" s="11"/>
      <c r="X143" s="11"/>
      <c r="Y143" s="11"/>
      <c r="Z143" s="11"/>
      <c r="AA143" s="11"/>
      <c r="AB143" s="11"/>
      <c r="AC143" s="11"/>
      <c r="AD143" s="11"/>
      <c r="AE143" s="11"/>
      <c r="AF143" s="11"/>
      <c r="AG143" s="11"/>
      <c r="AH143" s="11"/>
      <c r="AI143" s="11"/>
      <c r="AJ143" s="11"/>
    </row>
    <row r="144" spans="8:36" x14ac:dyDescent="0.2">
      <c r="H144" s="11"/>
      <c r="I144" s="11"/>
      <c r="J144" s="11"/>
      <c r="K144" s="11"/>
      <c r="L144" s="11"/>
      <c r="M144" s="11"/>
      <c r="N144" s="11"/>
      <c r="O144" s="11"/>
      <c r="P144" s="11"/>
      <c r="Q144" s="11"/>
      <c r="R144" s="11"/>
      <c r="S144" s="11"/>
      <c r="T144" s="11"/>
      <c r="U144" s="11"/>
      <c r="V144" s="11"/>
      <c r="W144" s="11"/>
      <c r="X144" s="11"/>
      <c r="Y144" s="11"/>
      <c r="Z144" s="11"/>
      <c r="AA144" s="11"/>
      <c r="AB144" s="11"/>
      <c r="AC144" s="11"/>
      <c r="AD144" s="11"/>
      <c r="AE144" s="11"/>
      <c r="AF144" s="11"/>
      <c r="AG144" s="11"/>
      <c r="AH144" s="11"/>
      <c r="AI144" s="11"/>
      <c r="AJ144" s="11"/>
    </row>
    <row r="145" spans="8:36" x14ac:dyDescent="0.2">
      <c r="H145" s="11"/>
      <c r="I145" s="11"/>
      <c r="J145" s="11"/>
      <c r="K145" s="11"/>
      <c r="L145" s="11"/>
      <c r="M145" s="11"/>
      <c r="N145" s="11"/>
      <c r="O145" s="11"/>
      <c r="P145" s="11"/>
      <c r="Q145" s="11"/>
      <c r="R145" s="11"/>
      <c r="S145" s="11"/>
      <c r="T145" s="11"/>
      <c r="U145" s="11"/>
      <c r="V145" s="11"/>
      <c r="W145" s="11"/>
      <c r="X145" s="11"/>
      <c r="Y145" s="11"/>
      <c r="Z145" s="11"/>
      <c r="AA145" s="11"/>
      <c r="AB145" s="11"/>
      <c r="AC145" s="11"/>
      <c r="AD145" s="11"/>
      <c r="AE145" s="11"/>
      <c r="AF145" s="11"/>
      <c r="AG145" s="11"/>
      <c r="AH145" s="11"/>
      <c r="AI145" s="11"/>
      <c r="AJ145" s="11"/>
    </row>
    <row r="146" spans="8:36" x14ac:dyDescent="0.2">
      <c r="H146" s="11"/>
      <c r="I146" s="11"/>
      <c r="J146" s="11"/>
      <c r="K146" s="11"/>
      <c r="L146" s="11"/>
      <c r="M146" s="11"/>
      <c r="N146" s="11"/>
      <c r="O146" s="11"/>
      <c r="P146" s="11"/>
      <c r="Q146" s="11"/>
      <c r="R146" s="11"/>
      <c r="S146" s="11"/>
      <c r="T146" s="11"/>
      <c r="U146" s="11"/>
      <c r="V146" s="11"/>
      <c r="W146" s="11"/>
      <c r="X146" s="11"/>
      <c r="Y146" s="11"/>
      <c r="Z146" s="11"/>
      <c r="AA146" s="11"/>
      <c r="AB146" s="11"/>
      <c r="AC146" s="11"/>
      <c r="AD146" s="11"/>
      <c r="AE146" s="11"/>
      <c r="AF146" s="11"/>
      <c r="AG146" s="11"/>
      <c r="AH146" s="11"/>
      <c r="AI146" s="11"/>
      <c r="AJ146" s="11"/>
    </row>
    <row r="147" spans="8:36" x14ac:dyDescent="0.2">
      <c r="H147" s="11"/>
      <c r="I147" s="11"/>
      <c r="J147" s="11"/>
      <c r="K147" s="11"/>
      <c r="L147" s="11"/>
      <c r="M147" s="11"/>
      <c r="N147" s="11"/>
      <c r="O147" s="11"/>
      <c r="P147" s="11"/>
      <c r="Q147" s="11"/>
      <c r="R147" s="11"/>
      <c r="S147" s="11"/>
      <c r="T147" s="11"/>
      <c r="U147" s="11"/>
      <c r="V147" s="11"/>
      <c r="W147" s="11"/>
      <c r="X147" s="11"/>
      <c r="Y147" s="11"/>
      <c r="Z147" s="11"/>
      <c r="AA147" s="11"/>
      <c r="AB147" s="11"/>
      <c r="AC147" s="11"/>
      <c r="AD147" s="11"/>
      <c r="AE147" s="11"/>
      <c r="AF147" s="11"/>
      <c r="AG147" s="11"/>
      <c r="AH147" s="11"/>
      <c r="AI147" s="11"/>
      <c r="AJ147" s="11"/>
    </row>
    <row r="148" spans="8:36" x14ac:dyDescent="0.2">
      <c r="H148" s="11"/>
      <c r="I148" s="11"/>
      <c r="J148" s="11"/>
      <c r="K148" s="11"/>
      <c r="L148" s="11"/>
      <c r="M148" s="11"/>
      <c r="N148" s="11"/>
      <c r="O148" s="11"/>
      <c r="P148" s="11"/>
      <c r="Q148" s="11"/>
      <c r="R148" s="11"/>
      <c r="S148" s="11"/>
      <c r="T148" s="11"/>
      <c r="U148" s="11"/>
      <c r="V148" s="11"/>
      <c r="W148" s="11"/>
      <c r="X148" s="11"/>
      <c r="Y148" s="11"/>
      <c r="Z148" s="11"/>
      <c r="AA148" s="11"/>
      <c r="AB148" s="11"/>
      <c r="AC148" s="11"/>
      <c r="AD148" s="11"/>
      <c r="AE148" s="11"/>
      <c r="AF148" s="11"/>
      <c r="AG148" s="11"/>
      <c r="AH148" s="11"/>
      <c r="AI148" s="11"/>
      <c r="AJ148" s="11"/>
    </row>
    <row r="149" spans="8:36" x14ac:dyDescent="0.2">
      <c r="H149" s="11"/>
      <c r="I149" s="11"/>
      <c r="J149" s="11"/>
      <c r="K149" s="11"/>
      <c r="L149" s="11"/>
      <c r="M149" s="11"/>
      <c r="N149" s="11"/>
      <c r="O149" s="11"/>
      <c r="P149" s="11"/>
      <c r="Q149" s="11"/>
      <c r="R149" s="11"/>
      <c r="S149" s="11"/>
      <c r="T149" s="11"/>
      <c r="U149" s="11"/>
      <c r="V149" s="11"/>
      <c r="W149" s="11"/>
      <c r="X149" s="11"/>
      <c r="Y149" s="11"/>
      <c r="Z149" s="11"/>
      <c r="AA149" s="11"/>
      <c r="AB149" s="11"/>
      <c r="AC149" s="11"/>
      <c r="AD149" s="11"/>
      <c r="AE149" s="11"/>
      <c r="AF149" s="11"/>
      <c r="AG149" s="11"/>
      <c r="AH149" s="11"/>
      <c r="AI149" s="11"/>
      <c r="AJ149" s="11"/>
    </row>
    <row r="150" spans="8:36" x14ac:dyDescent="0.2">
      <c r="H150" s="11"/>
      <c r="I150" s="11"/>
      <c r="J150" s="11"/>
      <c r="K150" s="11"/>
      <c r="L150" s="11"/>
      <c r="M150" s="11"/>
      <c r="N150" s="11"/>
      <c r="O150" s="11"/>
      <c r="P150" s="11"/>
      <c r="Q150" s="11"/>
      <c r="R150" s="11"/>
      <c r="S150" s="11"/>
      <c r="T150" s="11"/>
      <c r="U150" s="11"/>
      <c r="V150" s="11"/>
      <c r="W150" s="11"/>
      <c r="X150" s="11"/>
      <c r="Y150" s="11"/>
      <c r="Z150" s="11"/>
      <c r="AA150" s="11"/>
      <c r="AB150" s="11"/>
      <c r="AC150" s="11"/>
      <c r="AD150" s="11"/>
      <c r="AE150" s="11"/>
      <c r="AF150" s="11"/>
      <c r="AG150" s="11"/>
      <c r="AH150" s="11"/>
      <c r="AI150" s="11"/>
      <c r="AJ150" s="11"/>
    </row>
    <row r="151" spans="8:36" x14ac:dyDescent="0.2">
      <c r="H151" s="11"/>
      <c r="I151" s="11"/>
      <c r="J151" s="11"/>
      <c r="K151" s="11"/>
      <c r="L151" s="11"/>
      <c r="M151" s="11"/>
      <c r="N151" s="11"/>
      <c r="O151" s="11"/>
      <c r="P151" s="11"/>
      <c r="Q151" s="11"/>
      <c r="R151" s="11"/>
      <c r="S151" s="11"/>
      <c r="T151" s="11"/>
      <c r="U151" s="11"/>
      <c r="V151" s="11"/>
      <c r="W151" s="11"/>
      <c r="X151" s="11"/>
      <c r="Y151" s="11"/>
      <c r="Z151" s="11"/>
      <c r="AA151" s="11"/>
      <c r="AB151" s="11"/>
      <c r="AC151" s="11"/>
      <c r="AD151" s="11"/>
      <c r="AE151" s="11"/>
      <c r="AF151" s="11"/>
      <c r="AG151" s="11"/>
      <c r="AH151" s="11"/>
      <c r="AI151" s="11"/>
      <c r="AJ151" s="11"/>
    </row>
    <row r="152" spans="8:36" x14ac:dyDescent="0.2">
      <c r="H152" s="11"/>
      <c r="I152" s="11"/>
      <c r="J152" s="11"/>
      <c r="K152" s="11"/>
      <c r="L152" s="11"/>
      <c r="M152" s="11"/>
      <c r="N152" s="11"/>
      <c r="O152" s="11"/>
      <c r="P152" s="11"/>
      <c r="Q152" s="11"/>
      <c r="R152" s="11"/>
      <c r="S152" s="11"/>
      <c r="T152" s="11"/>
      <c r="U152" s="11"/>
      <c r="V152" s="11"/>
      <c r="W152" s="11"/>
      <c r="X152" s="11"/>
      <c r="Y152" s="11"/>
      <c r="Z152" s="11"/>
      <c r="AA152" s="11"/>
      <c r="AB152" s="11"/>
      <c r="AC152" s="11"/>
      <c r="AD152" s="11"/>
      <c r="AE152" s="11"/>
      <c r="AF152" s="11"/>
      <c r="AG152" s="11"/>
      <c r="AH152" s="11"/>
      <c r="AI152" s="11"/>
      <c r="AJ152" s="11"/>
    </row>
    <row r="153" spans="8:36" x14ac:dyDescent="0.2">
      <c r="H153" s="11"/>
      <c r="I153" s="11"/>
      <c r="J153" s="11"/>
      <c r="K153" s="11"/>
      <c r="L153" s="11"/>
      <c r="M153" s="11"/>
      <c r="N153" s="11"/>
      <c r="O153" s="11"/>
      <c r="P153" s="11"/>
      <c r="Q153" s="11"/>
      <c r="R153" s="11"/>
      <c r="S153" s="11"/>
      <c r="T153" s="11"/>
      <c r="U153" s="11"/>
      <c r="V153" s="11"/>
      <c r="W153" s="11"/>
      <c r="X153" s="11"/>
      <c r="Y153" s="11"/>
      <c r="Z153" s="11"/>
      <c r="AA153" s="11"/>
      <c r="AB153" s="11"/>
      <c r="AC153" s="11"/>
      <c r="AD153" s="11"/>
      <c r="AE153" s="11"/>
      <c r="AF153" s="11"/>
      <c r="AG153" s="11"/>
      <c r="AH153" s="11"/>
      <c r="AI153" s="11"/>
      <c r="AJ153" s="11"/>
    </row>
    <row r="154" spans="8:36" x14ac:dyDescent="0.2">
      <c r="H154" s="11"/>
      <c r="I154" s="11"/>
      <c r="J154" s="11"/>
      <c r="K154" s="11"/>
      <c r="L154" s="11"/>
      <c r="M154" s="11"/>
      <c r="N154" s="11"/>
      <c r="O154" s="11"/>
      <c r="P154" s="11"/>
      <c r="Q154" s="11"/>
      <c r="R154" s="11"/>
      <c r="S154" s="11"/>
      <c r="T154" s="11"/>
      <c r="U154" s="11"/>
      <c r="V154" s="11"/>
      <c r="W154" s="11"/>
      <c r="X154" s="11"/>
      <c r="Y154" s="11"/>
      <c r="Z154" s="11"/>
      <c r="AA154" s="11"/>
      <c r="AB154" s="11"/>
      <c r="AC154" s="11"/>
      <c r="AD154" s="11"/>
      <c r="AE154" s="11"/>
      <c r="AF154" s="11"/>
      <c r="AG154" s="11"/>
      <c r="AH154" s="11"/>
      <c r="AI154" s="11"/>
      <c r="AJ154" s="11"/>
    </row>
    <row r="155" spans="8:36" x14ac:dyDescent="0.2">
      <c r="H155" s="11"/>
      <c r="I155" s="11"/>
      <c r="J155" s="11"/>
      <c r="K155" s="11"/>
      <c r="L155" s="11"/>
      <c r="M155" s="11"/>
      <c r="N155" s="11"/>
      <c r="O155" s="11"/>
      <c r="P155" s="11"/>
      <c r="Q155" s="11"/>
      <c r="R155" s="11"/>
      <c r="S155" s="11"/>
      <c r="T155" s="11"/>
      <c r="U155" s="11"/>
      <c r="V155" s="11"/>
      <c r="W155" s="11"/>
      <c r="X155" s="11"/>
      <c r="Y155" s="11"/>
      <c r="Z155" s="11"/>
      <c r="AA155" s="11"/>
      <c r="AB155" s="11"/>
      <c r="AC155" s="11"/>
      <c r="AD155" s="11"/>
      <c r="AE155" s="11"/>
      <c r="AF155" s="11"/>
      <c r="AG155" s="11"/>
      <c r="AH155" s="11"/>
      <c r="AI155" s="11"/>
      <c r="AJ155" s="11"/>
    </row>
    <row r="156" spans="8:36" x14ac:dyDescent="0.2">
      <c r="H156" s="11"/>
      <c r="I156" s="11"/>
      <c r="J156" s="11"/>
      <c r="K156" s="11"/>
      <c r="L156" s="11"/>
      <c r="M156" s="11"/>
      <c r="N156" s="11"/>
      <c r="O156" s="11"/>
      <c r="P156" s="11"/>
      <c r="Q156" s="11"/>
      <c r="R156" s="11"/>
      <c r="S156" s="11"/>
      <c r="T156" s="11"/>
      <c r="U156" s="11"/>
      <c r="V156" s="11"/>
      <c r="W156" s="11"/>
      <c r="X156" s="11"/>
      <c r="Y156" s="11"/>
      <c r="Z156" s="11"/>
      <c r="AA156" s="11"/>
      <c r="AB156" s="11"/>
      <c r="AC156" s="11"/>
      <c r="AD156" s="11"/>
      <c r="AE156" s="11"/>
      <c r="AF156" s="11"/>
      <c r="AG156" s="11"/>
      <c r="AH156" s="11"/>
      <c r="AI156" s="11"/>
      <c r="AJ156" s="11"/>
    </row>
    <row r="157" spans="8:36" x14ac:dyDescent="0.2">
      <c r="H157" s="11"/>
      <c r="I157" s="11"/>
      <c r="J157" s="11"/>
      <c r="K157" s="11"/>
      <c r="L157" s="11"/>
      <c r="M157" s="11"/>
      <c r="N157" s="11"/>
      <c r="O157" s="11"/>
      <c r="P157" s="11"/>
      <c r="Q157" s="11"/>
      <c r="R157" s="11"/>
      <c r="S157" s="11"/>
      <c r="T157" s="11"/>
      <c r="U157" s="11"/>
      <c r="V157" s="11"/>
      <c r="W157" s="11"/>
      <c r="X157" s="11"/>
      <c r="Y157" s="11"/>
      <c r="Z157" s="11"/>
      <c r="AA157" s="11"/>
      <c r="AB157" s="11"/>
      <c r="AC157" s="11"/>
      <c r="AD157" s="11"/>
      <c r="AE157" s="11"/>
      <c r="AF157" s="11"/>
      <c r="AG157" s="11"/>
      <c r="AH157" s="11"/>
      <c r="AI157" s="11"/>
      <c r="AJ157" s="11"/>
    </row>
    <row r="158" spans="8:36" x14ac:dyDescent="0.2">
      <c r="H158" s="11"/>
      <c r="I158" s="11"/>
      <c r="J158" s="11"/>
      <c r="K158" s="11"/>
      <c r="L158" s="11"/>
      <c r="M158" s="11"/>
      <c r="N158" s="11"/>
      <c r="O158" s="11"/>
      <c r="P158" s="11"/>
      <c r="Q158" s="11"/>
      <c r="R158" s="11"/>
      <c r="S158" s="11"/>
      <c r="T158" s="11"/>
      <c r="U158" s="11"/>
      <c r="V158" s="11"/>
      <c r="W158" s="11"/>
      <c r="X158" s="11"/>
      <c r="Y158" s="11"/>
      <c r="Z158" s="11"/>
      <c r="AA158" s="11"/>
      <c r="AB158" s="11"/>
      <c r="AC158" s="11"/>
      <c r="AD158" s="11"/>
      <c r="AE158" s="11"/>
      <c r="AF158" s="11"/>
      <c r="AG158" s="11"/>
      <c r="AH158" s="11"/>
      <c r="AI158" s="11"/>
      <c r="AJ158" s="11"/>
    </row>
    <row r="159" spans="8:36" x14ac:dyDescent="0.2">
      <c r="H159" s="11"/>
      <c r="I159" s="11"/>
      <c r="J159" s="11"/>
      <c r="K159" s="11"/>
      <c r="L159" s="11"/>
      <c r="M159" s="11"/>
      <c r="N159" s="11"/>
      <c r="O159" s="11"/>
      <c r="P159" s="11"/>
      <c r="Q159" s="11"/>
      <c r="R159" s="11"/>
      <c r="S159" s="11"/>
      <c r="T159" s="11"/>
      <c r="U159" s="11"/>
      <c r="V159" s="11"/>
      <c r="W159" s="11"/>
      <c r="X159" s="11"/>
      <c r="Y159" s="11"/>
      <c r="Z159" s="11"/>
      <c r="AA159" s="11"/>
      <c r="AB159" s="11"/>
      <c r="AC159" s="11"/>
      <c r="AD159" s="11"/>
      <c r="AE159" s="11"/>
      <c r="AF159" s="11"/>
      <c r="AG159" s="11"/>
      <c r="AH159" s="11"/>
      <c r="AI159" s="11"/>
      <c r="AJ159" s="11"/>
    </row>
    <row r="160" spans="8:36" x14ac:dyDescent="0.2">
      <c r="H160" s="11"/>
      <c r="I160" s="11"/>
      <c r="J160" s="11"/>
      <c r="K160" s="11"/>
      <c r="L160" s="11"/>
      <c r="M160" s="11"/>
      <c r="N160" s="11"/>
      <c r="O160" s="11"/>
      <c r="P160" s="11"/>
      <c r="Q160" s="11"/>
      <c r="R160" s="11"/>
      <c r="S160" s="11"/>
      <c r="T160" s="11"/>
      <c r="U160" s="11"/>
      <c r="V160" s="11"/>
      <c r="W160" s="11"/>
      <c r="X160" s="11"/>
      <c r="Y160" s="11"/>
      <c r="Z160" s="11"/>
      <c r="AA160" s="11"/>
      <c r="AB160" s="11"/>
      <c r="AC160" s="11"/>
      <c r="AD160" s="11"/>
      <c r="AE160" s="11"/>
      <c r="AF160" s="11"/>
      <c r="AG160" s="11"/>
      <c r="AH160" s="11"/>
      <c r="AI160" s="11"/>
      <c r="AJ160" s="11"/>
    </row>
    <row r="161" spans="8:36" x14ac:dyDescent="0.2">
      <c r="H161" s="11"/>
      <c r="I161" s="11"/>
      <c r="J161" s="11"/>
      <c r="K161" s="11"/>
      <c r="L161" s="11"/>
      <c r="M161" s="11"/>
      <c r="N161" s="11"/>
      <c r="O161" s="11"/>
      <c r="P161" s="11"/>
      <c r="Q161" s="11"/>
      <c r="R161" s="11"/>
      <c r="S161" s="11"/>
      <c r="T161" s="11"/>
      <c r="U161" s="11"/>
      <c r="V161" s="11"/>
      <c r="W161" s="11"/>
      <c r="X161" s="11"/>
      <c r="Y161" s="11"/>
      <c r="Z161" s="11"/>
      <c r="AA161" s="11"/>
      <c r="AB161" s="11"/>
      <c r="AC161" s="11"/>
      <c r="AD161" s="11"/>
      <c r="AE161" s="11"/>
      <c r="AF161" s="11"/>
      <c r="AG161" s="11"/>
      <c r="AH161" s="11"/>
      <c r="AI161" s="11"/>
      <c r="AJ161" s="11"/>
    </row>
    <row r="162" spans="8:36" x14ac:dyDescent="0.2">
      <c r="H162" s="11"/>
      <c r="I162" s="11"/>
      <c r="J162" s="11"/>
      <c r="K162" s="11"/>
      <c r="L162" s="11"/>
      <c r="M162" s="11"/>
      <c r="N162" s="11"/>
      <c r="O162" s="11"/>
      <c r="P162" s="11"/>
      <c r="Q162" s="11"/>
      <c r="R162" s="11"/>
      <c r="S162" s="11"/>
      <c r="T162" s="11"/>
      <c r="U162" s="11"/>
      <c r="V162" s="11"/>
      <c r="W162" s="11"/>
      <c r="X162" s="11"/>
      <c r="Y162" s="11"/>
      <c r="Z162" s="11"/>
      <c r="AA162" s="11"/>
      <c r="AB162" s="11"/>
      <c r="AC162" s="11"/>
      <c r="AD162" s="11"/>
      <c r="AE162" s="11"/>
      <c r="AF162" s="11"/>
      <c r="AG162" s="11"/>
      <c r="AH162" s="11"/>
      <c r="AI162" s="11"/>
      <c r="AJ162" s="11"/>
    </row>
    <row r="163" spans="8:36" x14ac:dyDescent="0.2">
      <c r="H163" s="11"/>
      <c r="I163" s="11"/>
      <c r="J163" s="11"/>
      <c r="K163" s="11"/>
      <c r="L163" s="11"/>
      <c r="M163" s="11"/>
      <c r="N163" s="11"/>
      <c r="O163" s="11"/>
      <c r="P163" s="11"/>
      <c r="Q163" s="11"/>
      <c r="R163" s="11"/>
      <c r="S163" s="11"/>
      <c r="T163" s="11"/>
      <c r="U163" s="11"/>
      <c r="V163" s="11"/>
      <c r="W163" s="11"/>
      <c r="X163" s="11"/>
      <c r="Y163" s="11"/>
      <c r="Z163" s="11"/>
      <c r="AA163" s="11"/>
      <c r="AB163" s="11"/>
      <c r="AC163" s="11"/>
      <c r="AD163" s="11"/>
      <c r="AE163" s="11"/>
      <c r="AF163" s="11"/>
      <c r="AG163" s="11"/>
      <c r="AH163" s="11"/>
      <c r="AI163" s="11"/>
      <c r="AJ163" s="11"/>
    </row>
    <row r="164" spans="8:36" x14ac:dyDescent="0.2">
      <c r="H164" s="11"/>
      <c r="I164" s="11"/>
      <c r="J164" s="11"/>
      <c r="K164" s="11"/>
      <c r="L164" s="11"/>
      <c r="M164" s="11"/>
      <c r="N164" s="11"/>
      <c r="O164" s="11"/>
      <c r="P164" s="11"/>
      <c r="Q164" s="11"/>
      <c r="R164" s="11"/>
      <c r="S164" s="11"/>
      <c r="T164" s="11"/>
      <c r="U164" s="11"/>
      <c r="V164" s="11"/>
      <c r="W164" s="11"/>
      <c r="X164" s="11"/>
      <c r="Y164" s="11"/>
      <c r="Z164" s="11"/>
      <c r="AA164" s="11"/>
      <c r="AB164" s="11"/>
      <c r="AC164" s="11"/>
      <c r="AD164" s="11"/>
      <c r="AE164" s="11"/>
      <c r="AF164" s="11"/>
      <c r="AG164" s="11"/>
      <c r="AH164" s="11"/>
      <c r="AI164" s="11"/>
      <c r="AJ164" s="11"/>
    </row>
    <row r="165" spans="8:36" x14ac:dyDescent="0.2">
      <c r="H165" s="11"/>
      <c r="I165" s="11"/>
      <c r="J165" s="11"/>
      <c r="K165" s="11"/>
      <c r="L165" s="11"/>
      <c r="M165" s="11"/>
      <c r="N165" s="11"/>
      <c r="O165" s="11"/>
      <c r="P165" s="11"/>
      <c r="Q165" s="11"/>
      <c r="R165" s="11"/>
      <c r="S165" s="11"/>
      <c r="T165" s="11"/>
      <c r="U165" s="11"/>
      <c r="V165" s="11"/>
      <c r="W165" s="11"/>
      <c r="X165" s="11"/>
      <c r="Y165" s="11"/>
      <c r="Z165" s="11"/>
      <c r="AA165" s="11"/>
      <c r="AB165" s="11"/>
      <c r="AC165" s="11"/>
      <c r="AD165" s="11"/>
      <c r="AE165" s="11"/>
      <c r="AF165" s="11"/>
      <c r="AG165" s="11"/>
      <c r="AH165" s="11"/>
      <c r="AI165" s="11"/>
      <c r="AJ165" s="11"/>
    </row>
    <row r="166" spans="8:36" x14ac:dyDescent="0.2">
      <c r="H166" s="11"/>
      <c r="I166" s="11"/>
      <c r="J166" s="11"/>
      <c r="K166" s="11"/>
      <c r="L166" s="11"/>
      <c r="M166" s="11"/>
      <c r="N166" s="11"/>
      <c r="O166" s="11"/>
      <c r="P166" s="11"/>
      <c r="Q166" s="11"/>
      <c r="R166" s="11"/>
      <c r="S166" s="11"/>
      <c r="T166" s="11"/>
      <c r="U166" s="11"/>
      <c r="V166" s="11"/>
      <c r="W166" s="11"/>
      <c r="X166" s="11"/>
      <c r="Y166" s="11"/>
      <c r="Z166" s="11"/>
      <c r="AA166" s="11"/>
      <c r="AB166" s="11"/>
      <c r="AC166" s="11"/>
      <c r="AD166" s="11"/>
      <c r="AE166" s="11"/>
      <c r="AF166" s="11"/>
      <c r="AG166" s="11"/>
      <c r="AH166" s="11"/>
      <c r="AI166" s="11"/>
      <c r="AJ166" s="11"/>
    </row>
    <row r="167" spans="8:36" x14ac:dyDescent="0.2">
      <c r="H167" s="11"/>
      <c r="I167" s="11"/>
      <c r="J167" s="11"/>
      <c r="K167" s="11"/>
      <c r="L167" s="11"/>
      <c r="M167" s="11"/>
      <c r="N167" s="11"/>
      <c r="O167" s="11"/>
      <c r="P167" s="11"/>
      <c r="Q167" s="11"/>
      <c r="R167" s="11"/>
      <c r="S167" s="11"/>
      <c r="T167" s="11"/>
      <c r="U167" s="11"/>
      <c r="V167" s="11"/>
      <c r="W167" s="11"/>
      <c r="X167" s="11"/>
      <c r="Y167" s="11"/>
      <c r="Z167" s="11"/>
      <c r="AA167" s="11"/>
      <c r="AB167" s="11"/>
      <c r="AC167" s="11"/>
      <c r="AD167" s="11"/>
      <c r="AE167" s="11"/>
      <c r="AF167" s="11"/>
      <c r="AG167" s="11"/>
      <c r="AH167" s="11"/>
      <c r="AI167" s="11"/>
      <c r="AJ167" s="11"/>
    </row>
    <row r="168" spans="8:36" x14ac:dyDescent="0.2">
      <c r="H168" s="11"/>
      <c r="I168" s="11"/>
      <c r="J168" s="11"/>
      <c r="K168" s="11"/>
      <c r="L168" s="11"/>
      <c r="M168" s="11"/>
      <c r="N168" s="11"/>
      <c r="O168" s="11"/>
      <c r="P168" s="11"/>
      <c r="Q168" s="11"/>
      <c r="R168" s="11"/>
      <c r="S168" s="11"/>
      <c r="T168" s="11"/>
      <c r="U168" s="11"/>
      <c r="V168" s="11"/>
      <c r="W168" s="11"/>
      <c r="X168" s="11"/>
      <c r="Y168" s="11"/>
      <c r="Z168" s="11"/>
      <c r="AA168" s="11"/>
      <c r="AB168" s="11"/>
      <c r="AC168" s="11"/>
      <c r="AD168" s="11"/>
      <c r="AE168" s="11"/>
      <c r="AF168" s="11"/>
      <c r="AG168" s="11"/>
      <c r="AH168" s="11"/>
      <c r="AI168" s="11"/>
      <c r="AJ168" s="11"/>
    </row>
    <row r="169" spans="8:36" x14ac:dyDescent="0.2">
      <c r="H169" s="11"/>
      <c r="I169" s="11"/>
      <c r="J169" s="11"/>
      <c r="K169" s="11"/>
      <c r="L169" s="11"/>
      <c r="M169" s="11"/>
      <c r="N169" s="11"/>
      <c r="O169" s="11"/>
      <c r="P169" s="11"/>
      <c r="Q169" s="11"/>
      <c r="R169" s="11"/>
      <c r="S169" s="11"/>
      <c r="T169" s="11"/>
      <c r="U169" s="11"/>
      <c r="V169" s="11"/>
      <c r="W169" s="11"/>
      <c r="X169" s="11"/>
      <c r="Y169" s="11"/>
      <c r="Z169" s="11"/>
      <c r="AA169" s="11"/>
      <c r="AB169" s="11"/>
      <c r="AC169" s="11"/>
      <c r="AD169" s="11"/>
      <c r="AE169" s="11"/>
      <c r="AF169" s="11"/>
      <c r="AG169" s="11"/>
      <c r="AH169" s="11"/>
      <c r="AI169" s="11"/>
      <c r="AJ169" s="11"/>
    </row>
    <row r="170" spans="8:36" x14ac:dyDescent="0.2">
      <c r="H170" s="11"/>
      <c r="I170" s="11"/>
      <c r="J170" s="11"/>
      <c r="K170" s="11"/>
      <c r="L170" s="11"/>
      <c r="M170" s="11"/>
      <c r="N170" s="11"/>
      <c r="O170" s="11"/>
      <c r="P170" s="11"/>
      <c r="Q170" s="11"/>
      <c r="R170" s="11"/>
      <c r="S170" s="11"/>
      <c r="T170" s="11"/>
      <c r="U170" s="11"/>
      <c r="V170" s="11"/>
      <c r="W170" s="11"/>
      <c r="X170" s="11"/>
      <c r="Y170" s="11"/>
      <c r="Z170" s="11"/>
      <c r="AA170" s="11"/>
      <c r="AB170" s="11"/>
      <c r="AC170" s="11"/>
      <c r="AD170" s="11"/>
      <c r="AE170" s="11"/>
      <c r="AF170" s="11"/>
      <c r="AG170" s="11"/>
      <c r="AH170" s="11"/>
      <c r="AI170" s="11"/>
      <c r="AJ170" s="11"/>
    </row>
    <row r="171" spans="8:36" x14ac:dyDescent="0.2">
      <c r="H171" s="11"/>
      <c r="I171" s="11"/>
      <c r="J171" s="11"/>
      <c r="K171" s="11"/>
      <c r="L171" s="11"/>
      <c r="M171" s="11"/>
      <c r="N171" s="11"/>
      <c r="O171" s="11"/>
      <c r="P171" s="11"/>
      <c r="Q171" s="11"/>
      <c r="R171" s="11"/>
      <c r="S171" s="11"/>
      <c r="T171" s="11"/>
      <c r="U171" s="11"/>
      <c r="V171" s="11"/>
      <c r="W171" s="11"/>
      <c r="X171" s="11"/>
      <c r="Y171" s="11"/>
      <c r="Z171" s="11"/>
      <c r="AA171" s="11"/>
      <c r="AB171" s="11"/>
      <c r="AC171" s="11"/>
      <c r="AD171" s="11"/>
      <c r="AE171" s="11"/>
      <c r="AF171" s="11"/>
      <c r="AG171" s="11"/>
      <c r="AH171" s="11"/>
      <c r="AI171" s="11"/>
      <c r="AJ171" s="11"/>
    </row>
    <row r="172" spans="8:36" x14ac:dyDescent="0.2">
      <c r="H172" s="11"/>
      <c r="I172" s="11"/>
      <c r="J172" s="11"/>
      <c r="K172" s="11"/>
      <c r="L172" s="11"/>
      <c r="M172" s="11"/>
      <c r="N172" s="11"/>
      <c r="O172" s="11"/>
      <c r="P172" s="11"/>
      <c r="Q172" s="11"/>
      <c r="R172" s="11"/>
      <c r="S172" s="11"/>
      <c r="T172" s="11"/>
      <c r="U172" s="11"/>
      <c r="V172" s="11"/>
      <c r="W172" s="11"/>
      <c r="X172" s="11"/>
      <c r="Y172" s="11"/>
      <c r="Z172" s="11"/>
      <c r="AA172" s="11"/>
      <c r="AB172" s="11"/>
      <c r="AC172" s="11"/>
      <c r="AD172" s="11"/>
      <c r="AE172" s="11"/>
      <c r="AF172" s="11"/>
      <c r="AG172" s="11"/>
      <c r="AH172" s="11"/>
      <c r="AI172" s="11"/>
      <c r="AJ172" s="11"/>
    </row>
    <row r="173" spans="8:36" x14ac:dyDescent="0.2">
      <c r="H173" s="11"/>
      <c r="I173" s="11"/>
      <c r="J173" s="11"/>
      <c r="K173" s="11"/>
      <c r="L173" s="11"/>
      <c r="M173" s="11"/>
      <c r="N173" s="11"/>
      <c r="O173" s="11"/>
      <c r="P173" s="11"/>
      <c r="Q173" s="11"/>
      <c r="R173" s="11"/>
      <c r="S173" s="11"/>
      <c r="T173" s="11"/>
      <c r="U173" s="11"/>
      <c r="V173" s="11"/>
      <c r="W173" s="11"/>
      <c r="X173" s="11"/>
      <c r="Y173" s="11"/>
      <c r="Z173" s="11"/>
      <c r="AA173" s="11"/>
      <c r="AB173" s="11"/>
      <c r="AC173" s="11"/>
      <c r="AD173" s="11"/>
      <c r="AE173" s="11"/>
      <c r="AF173" s="11"/>
      <c r="AG173" s="11"/>
      <c r="AH173" s="11"/>
      <c r="AI173" s="11"/>
      <c r="AJ173" s="11"/>
    </row>
    <row r="174" spans="8:36" x14ac:dyDescent="0.2">
      <c r="H174" s="11"/>
      <c r="I174" s="11"/>
      <c r="J174" s="11"/>
      <c r="K174" s="11"/>
      <c r="L174" s="11"/>
      <c r="M174" s="11"/>
      <c r="N174" s="11"/>
      <c r="O174" s="11"/>
      <c r="P174" s="11"/>
      <c r="Q174" s="11"/>
      <c r="R174" s="11"/>
      <c r="S174" s="11"/>
      <c r="T174" s="11"/>
      <c r="U174" s="11"/>
      <c r="V174" s="11"/>
      <c r="W174" s="11"/>
      <c r="X174" s="11"/>
      <c r="Y174" s="11"/>
      <c r="Z174" s="11"/>
      <c r="AA174" s="11"/>
      <c r="AB174" s="11"/>
      <c r="AC174" s="11"/>
      <c r="AD174" s="11"/>
      <c r="AE174" s="11"/>
      <c r="AF174" s="11"/>
      <c r="AG174" s="11"/>
      <c r="AH174" s="11"/>
      <c r="AI174" s="11"/>
      <c r="AJ174" s="11"/>
    </row>
    <row r="175" spans="8:36" x14ac:dyDescent="0.2">
      <c r="H175" s="11"/>
      <c r="I175" s="11"/>
      <c r="J175" s="11"/>
      <c r="K175" s="11"/>
      <c r="L175" s="11"/>
      <c r="M175" s="11"/>
      <c r="N175" s="11"/>
      <c r="O175" s="11"/>
      <c r="P175" s="11"/>
      <c r="Q175" s="11"/>
      <c r="R175" s="11"/>
      <c r="S175" s="11"/>
      <c r="T175" s="11"/>
      <c r="U175" s="11"/>
      <c r="V175" s="11"/>
      <c r="W175" s="11"/>
      <c r="X175" s="11"/>
      <c r="Y175" s="11"/>
      <c r="Z175" s="11"/>
      <c r="AA175" s="11"/>
      <c r="AB175" s="11"/>
      <c r="AC175" s="11"/>
      <c r="AD175" s="11"/>
      <c r="AE175" s="11"/>
      <c r="AF175" s="11"/>
      <c r="AG175" s="11"/>
      <c r="AH175" s="11"/>
      <c r="AI175" s="11"/>
      <c r="AJ175" s="11"/>
    </row>
    <row r="176" spans="8:36" x14ac:dyDescent="0.2">
      <c r="H176" s="11"/>
      <c r="I176" s="11"/>
      <c r="J176" s="11"/>
      <c r="K176" s="11"/>
      <c r="L176" s="11"/>
      <c r="M176" s="11"/>
      <c r="N176" s="11"/>
      <c r="O176" s="11"/>
      <c r="P176" s="11"/>
      <c r="Q176" s="11"/>
      <c r="R176" s="11"/>
      <c r="S176" s="11"/>
      <c r="T176" s="11"/>
      <c r="U176" s="11"/>
      <c r="V176" s="11"/>
      <c r="W176" s="11"/>
      <c r="X176" s="11"/>
      <c r="Y176" s="11"/>
      <c r="Z176" s="11"/>
      <c r="AA176" s="11"/>
      <c r="AB176" s="11"/>
      <c r="AC176" s="11"/>
      <c r="AD176" s="11"/>
      <c r="AE176" s="11"/>
      <c r="AF176" s="11"/>
      <c r="AG176" s="11"/>
      <c r="AH176" s="11"/>
      <c r="AI176" s="11"/>
      <c r="AJ176" s="11"/>
    </row>
    <row r="177" spans="8:36" x14ac:dyDescent="0.2">
      <c r="H177" s="11"/>
      <c r="I177" s="11"/>
      <c r="J177" s="11"/>
      <c r="K177" s="11"/>
      <c r="L177" s="11"/>
      <c r="M177" s="11"/>
      <c r="N177" s="11"/>
      <c r="O177" s="11"/>
      <c r="P177" s="11"/>
      <c r="Q177" s="11"/>
      <c r="R177" s="11"/>
      <c r="S177" s="11"/>
      <c r="T177" s="11"/>
      <c r="U177" s="11"/>
      <c r="V177" s="11"/>
      <c r="W177" s="11"/>
      <c r="X177" s="11"/>
      <c r="Y177" s="11"/>
      <c r="Z177" s="11"/>
      <c r="AA177" s="11"/>
      <c r="AB177" s="11"/>
      <c r="AC177" s="11"/>
      <c r="AD177" s="11"/>
      <c r="AE177" s="11"/>
      <c r="AF177" s="11"/>
      <c r="AG177" s="11"/>
      <c r="AH177" s="11"/>
      <c r="AI177" s="11"/>
      <c r="AJ177" s="11"/>
    </row>
    <row r="178" spans="8:36" x14ac:dyDescent="0.2">
      <c r="H178" s="11"/>
      <c r="I178" s="11"/>
      <c r="J178" s="11"/>
      <c r="K178" s="11"/>
      <c r="L178" s="11"/>
      <c r="M178" s="11"/>
      <c r="N178" s="11"/>
      <c r="O178" s="11"/>
      <c r="P178" s="11"/>
      <c r="Q178" s="11"/>
      <c r="R178" s="11"/>
      <c r="S178" s="11"/>
      <c r="T178" s="11"/>
      <c r="U178" s="11"/>
      <c r="V178" s="11"/>
      <c r="W178" s="11"/>
      <c r="X178" s="11"/>
      <c r="Y178" s="11"/>
      <c r="Z178" s="11"/>
      <c r="AA178" s="11"/>
      <c r="AB178" s="11"/>
      <c r="AC178" s="11"/>
      <c r="AD178" s="11"/>
      <c r="AE178" s="11"/>
      <c r="AF178" s="11"/>
      <c r="AG178" s="11"/>
      <c r="AH178" s="11"/>
      <c r="AI178" s="11"/>
      <c r="AJ178" s="11"/>
    </row>
    <row r="179" spans="8:36" x14ac:dyDescent="0.2">
      <c r="H179" s="11"/>
      <c r="I179" s="11"/>
      <c r="J179" s="11"/>
      <c r="K179" s="11"/>
      <c r="L179" s="11"/>
      <c r="M179" s="11"/>
      <c r="N179" s="11"/>
      <c r="O179" s="11"/>
      <c r="P179" s="11"/>
      <c r="Q179" s="11"/>
      <c r="R179" s="11"/>
      <c r="S179" s="11"/>
      <c r="T179" s="11"/>
      <c r="U179" s="11"/>
      <c r="V179" s="11"/>
      <c r="W179" s="11"/>
      <c r="X179" s="11"/>
      <c r="Y179" s="11"/>
      <c r="Z179" s="11"/>
      <c r="AA179" s="11"/>
      <c r="AB179" s="11"/>
      <c r="AC179" s="11"/>
      <c r="AD179" s="11"/>
      <c r="AE179" s="11"/>
      <c r="AF179" s="11"/>
      <c r="AG179" s="11"/>
      <c r="AH179" s="11"/>
      <c r="AI179" s="11"/>
      <c r="AJ179" s="11"/>
    </row>
    <row r="180" spans="8:36" x14ac:dyDescent="0.2">
      <c r="H180" s="11"/>
      <c r="I180" s="11"/>
      <c r="J180" s="11"/>
      <c r="K180" s="11"/>
      <c r="L180" s="11"/>
      <c r="M180" s="11"/>
      <c r="N180" s="11"/>
      <c r="O180" s="11"/>
      <c r="P180" s="11"/>
      <c r="Q180" s="11"/>
      <c r="R180" s="11"/>
      <c r="S180" s="11"/>
      <c r="T180" s="11"/>
      <c r="U180" s="11"/>
      <c r="V180" s="11"/>
      <c r="W180" s="11"/>
      <c r="X180" s="11"/>
      <c r="Y180" s="11"/>
      <c r="Z180" s="11"/>
      <c r="AA180" s="11"/>
      <c r="AB180" s="11"/>
      <c r="AC180" s="11"/>
      <c r="AD180" s="11"/>
      <c r="AE180" s="11"/>
      <c r="AF180" s="11"/>
      <c r="AG180" s="11"/>
      <c r="AH180" s="11"/>
      <c r="AI180" s="11"/>
      <c r="AJ180" s="11"/>
    </row>
    <row r="181" spans="8:36" x14ac:dyDescent="0.2">
      <c r="H181" s="11"/>
      <c r="I181" s="11"/>
      <c r="J181" s="11"/>
      <c r="K181" s="11"/>
      <c r="L181" s="11"/>
      <c r="M181" s="11"/>
      <c r="N181" s="11"/>
      <c r="O181" s="11"/>
      <c r="P181" s="11"/>
      <c r="Q181" s="11"/>
      <c r="R181" s="11"/>
      <c r="S181" s="11"/>
      <c r="T181" s="11"/>
      <c r="U181" s="11"/>
      <c r="V181" s="11"/>
      <c r="W181" s="11"/>
      <c r="X181" s="11"/>
      <c r="Y181" s="11"/>
      <c r="Z181" s="11"/>
      <c r="AA181" s="11"/>
      <c r="AB181" s="11"/>
      <c r="AC181" s="11"/>
      <c r="AD181" s="11"/>
      <c r="AE181" s="11"/>
      <c r="AF181" s="11"/>
      <c r="AG181" s="11"/>
      <c r="AH181" s="11"/>
      <c r="AI181" s="11"/>
      <c r="AJ181" s="11"/>
    </row>
    <row r="182" spans="8:36" x14ac:dyDescent="0.2">
      <c r="H182" s="11"/>
      <c r="I182" s="11"/>
      <c r="J182" s="11"/>
      <c r="K182" s="11"/>
      <c r="L182" s="11"/>
      <c r="M182" s="11"/>
      <c r="N182" s="11"/>
      <c r="O182" s="11"/>
      <c r="P182" s="11"/>
      <c r="Q182" s="11"/>
      <c r="R182" s="11"/>
      <c r="S182" s="11"/>
      <c r="T182" s="11"/>
      <c r="U182" s="11"/>
      <c r="V182" s="11"/>
      <c r="W182" s="11"/>
      <c r="X182" s="11"/>
      <c r="Y182" s="11"/>
      <c r="Z182" s="11"/>
      <c r="AA182" s="11"/>
      <c r="AB182" s="11"/>
      <c r="AC182" s="11"/>
      <c r="AD182" s="11"/>
      <c r="AE182" s="11"/>
      <c r="AF182" s="11"/>
      <c r="AG182" s="11"/>
      <c r="AH182" s="11"/>
      <c r="AI182" s="11"/>
      <c r="AJ182" s="11"/>
    </row>
    <row r="183" spans="8:36" x14ac:dyDescent="0.2">
      <c r="H183" s="11"/>
      <c r="I183" s="11"/>
      <c r="J183" s="11"/>
      <c r="K183" s="11"/>
      <c r="L183" s="11"/>
      <c r="M183" s="11"/>
      <c r="N183" s="11"/>
      <c r="O183" s="11"/>
      <c r="P183" s="11"/>
      <c r="Q183" s="11"/>
      <c r="R183" s="11"/>
      <c r="S183" s="11"/>
      <c r="T183" s="11"/>
      <c r="U183" s="11"/>
      <c r="V183" s="11"/>
      <c r="W183" s="11"/>
      <c r="X183" s="11"/>
      <c r="Y183" s="11"/>
      <c r="Z183" s="11"/>
      <c r="AA183" s="11"/>
      <c r="AB183" s="11"/>
      <c r="AC183" s="11"/>
      <c r="AD183" s="11"/>
      <c r="AE183" s="11"/>
      <c r="AF183" s="11"/>
      <c r="AG183" s="11"/>
      <c r="AH183" s="11"/>
      <c r="AI183" s="11"/>
      <c r="AJ183" s="11"/>
    </row>
    <row r="184" spans="8:36" x14ac:dyDescent="0.2">
      <c r="H184" s="11"/>
      <c r="I184" s="11"/>
      <c r="J184" s="11"/>
      <c r="K184" s="11"/>
      <c r="L184" s="11"/>
      <c r="M184" s="11"/>
      <c r="N184" s="11"/>
      <c r="O184" s="11"/>
      <c r="P184" s="11"/>
      <c r="Q184" s="11"/>
      <c r="R184" s="11"/>
      <c r="S184" s="11"/>
      <c r="T184" s="11"/>
      <c r="U184" s="11"/>
      <c r="V184" s="11"/>
      <c r="W184" s="11"/>
      <c r="X184" s="11"/>
      <c r="Y184" s="11"/>
      <c r="Z184" s="11"/>
      <c r="AA184" s="11"/>
      <c r="AB184" s="11"/>
      <c r="AC184" s="11"/>
      <c r="AD184" s="11"/>
      <c r="AE184" s="11"/>
      <c r="AF184" s="11"/>
      <c r="AG184" s="11"/>
      <c r="AH184" s="11"/>
      <c r="AI184" s="11"/>
      <c r="AJ184" s="11"/>
    </row>
    <row r="185" spans="8:36" x14ac:dyDescent="0.2">
      <c r="H185" s="11"/>
      <c r="I185" s="11"/>
      <c r="J185" s="11"/>
      <c r="K185" s="11"/>
      <c r="L185" s="11"/>
      <c r="M185" s="11"/>
      <c r="N185" s="11"/>
      <c r="O185" s="11"/>
      <c r="P185" s="11"/>
      <c r="Q185" s="11"/>
      <c r="R185" s="11"/>
      <c r="S185" s="11"/>
      <c r="T185" s="11"/>
      <c r="U185" s="11"/>
      <c r="V185" s="11"/>
      <c r="W185" s="11"/>
      <c r="X185" s="11"/>
      <c r="Y185" s="11"/>
      <c r="Z185" s="11"/>
      <c r="AA185" s="11"/>
      <c r="AB185" s="11"/>
      <c r="AC185" s="11"/>
      <c r="AD185" s="11"/>
      <c r="AE185" s="11"/>
      <c r="AF185" s="11"/>
      <c r="AG185" s="11"/>
      <c r="AH185" s="11"/>
      <c r="AI185" s="11"/>
      <c r="AJ185" s="11"/>
    </row>
    <row r="186" spans="8:36" x14ac:dyDescent="0.2">
      <c r="H186" s="11"/>
      <c r="I186" s="11"/>
      <c r="J186" s="11"/>
      <c r="K186" s="11"/>
      <c r="L186" s="11"/>
      <c r="M186" s="11"/>
      <c r="N186" s="11"/>
      <c r="O186" s="11"/>
      <c r="P186" s="11"/>
      <c r="Q186" s="11"/>
      <c r="R186" s="11"/>
      <c r="S186" s="11"/>
      <c r="T186" s="11"/>
      <c r="U186" s="11"/>
      <c r="V186" s="11"/>
      <c r="W186" s="11"/>
      <c r="X186" s="11"/>
      <c r="Y186" s="11"/>
      <c r="Z186" s="11"/>
      <c r="AA186" s="11"/>
      <c r="AB186" s="11"/>
      <c r="AC186" s="11"/>
      <c r="AD186" s="11"/>
      <c r="AE186" s="11"/>
      <c r="AF186" s="11"/>
      <c r="AG186" s="11"/>
      <c r="AH186" s="11"/>
      <c r="AI186" s="11"/>
      <c r="AJ186" s="11"/>
    </row>
    <row r="187" spans="8:36" x14ac:dyDescent="0.2">
      <c r="H187" s="11"/>
      <c r="I187" s="11"/>
      <c r="J187" s="11"/>
      <c r="K187" s="11"/>
      <c r="L187" s="11"/>
      <c r="M187" s="11"/>
      <c r="N187" s="11"/>
      <c r="O187" s="11"/>
      <c r="P187" s="11"/>
      <c r="Q187" s="11"/>
      <c r="R187" s="11"/>
      <c r="S187" s="11"/>
      <c r="T187" s="11"/>
      <c r="U187" s="11"/>
      <c r="V187" s="11"/>
      <c r="W187" s="11"/>
      <c r="X187" s="11"/>
      <c r="Y187" s="11"/>
      <c r="Z187" s="11"/>
      <c r="AA187" s="11"/>
      <c r="AB187" s="11"/>
      <c r="AC187" s="11"/>
      <c r="AD187" s="11"/>
      <c r="AE187" s="11"/>
      <c r="AF187" s="11"/>
      <c r="AG187" s="11"/>
      <c r="AH187" s="11"/>
      <c r="AI187" s="11"/>
      <c r="AJ187" s="11"/>
    </row>
    <row r="188" spans="8:36" x14ac:dyDescent="0.2">
      <c r="H188" s="11"/>
      <c r="I188" s="11"/>
      <c r="J188" s="11"/>
      <c r="K188" s="11"/>
      <c r="L188" s="11"/>
      <c r="M188" s="11"/>
      <c r="N188" s="11"/>
      <c r="O188" s="11"/>
      <c r="P188" s="11"/>
      <c r="Q188" s="11"/>
      <c r="R188" s="11"/>
      <c r="S188" s="11"/>
      <c r="T188" s="11"/>
      <c r="U188" s="11"/>
      <c r="V188" s="11"/>
      <c r="W188" s="11"/>
      <c r="X188" s="11"/>
      <c r="Y188" s="11"/>
      <c r="Z188" s="11"/>
      <c r="AA188" s="11"/>
      <c r="AB188" s="11"/>
      <c r="AC188" s="11"/>
      <c r="AD188" s="11"/>
      <c r="AE188" s="11"/>
      <c r="AF188" s="11"/>
      <c r="AG188" s="11"/>
      <c r="AH188" s="11"/>
      <c r="AI188" s="11"/>
      <c r="AJ188" s="11"/>
    </row>
    <row r="189" spans="8:36" x14ac:dyDescent="0.2">
      <c r="H189" s="11"/>
      <c r="I189" s="11"/>
      <c r="J189" s="11"/>
      <c r="K189" s="11"/>
      <c r="L189" s="11"/>
      <c r="M189" s="11"/>
      <c r="N189" s="11"/>
      <c r="O189" s="11"/>
      <c r="P189" s="11"/>
      <c r="Q189" s="11"/>
      <c r="R189" s="11"/>
      <c r="S189" s="11"/>
      <c r="T189" s="11"/>
      <c r="U189" s="11"/>
      <c r="V189" s="11"/>
      <c r="W189" s="11"/>
      <c r="X189" s="11"/>
      <c r="Y189" s="11"/>
      <c r="Z189" s="11"/>
      <c r="AA189" s="11"/>
      <c r="AB189" s="11"/>
      <c r="AC189" s="11"/>
      <c r="AD189" s="11"/>
      <c r="AE189" s="11"/>
      <c r="AF189" s="11"/>
      <c r="AG189" s="11"/>
      <c r="AH189" s="11"/>
      <c r="AI189" s="11"/>
      <c r="AJ189" s="11"/>
    </row>
    <row r="190" spans="8:36" x14ac:dyDescent="0.2">
      <c r="H190" s="11"/>
      <c r="I190" s="11"/>
      <c r="J190" s="11"/>
      <c r="K190" s="11"/>
      <c r="L190" s="11"/>
      <c r="M190" s="11"/>
      <c r="N190" s="11"/>
      <c r="O190" s="11"/>
      <c r="P190" s="11"/>
      <c r="Q190" s="11"/>
      <c r="R190" s="11"/>
      <c r="S190" s="11"/>
      <c r="T190" s="11"/>
      <c r="U190" s="11"/>
      <c r="V190" s="11"/>
      <c r="W190" s="11"/>
      <c r="X190" s="11"/>
      <c r="Y190" s="11"/>
      <c r="Z190" s="11"/>
      <c r="AA190" s="11"/>
      <c r="AB190" s="11"/>
      <c r="AC190" s="11"/>
      <c r="AD190" s="11"/>
      <c r="AE190" s="11"/>
      <c r="AF190" s="11"/>
      <c r="AG190" s="11"/>
      <c r="AH190" s="11"/>
      <c r="AI190" s="11"/>
      <c r="AJ190" s="11"/>
    </row>
    <row r="191" spans="8:36" x14ac:dyDescent="0.2">
      <c r="H191" s="11"/>
      <c r="I191" s="11"/>
      <c r="J191" s="11"/>
      <c r="K191" s="11"/>
      <c r="L191" s="11"/>
      <c r="M191" s="11"/>
      <c r="N191" s="11"/>
      <c r="O191" s="11"/>
      <c r="P191" s="11"/>
      <c r="Q191" s="11"/>
      <c r="R191" s="11"/>
      <c r="S191" s="11"/>
      <c r="T191" s="11"/>
      <c r="U191" s="11"/>
      <c r="V191" s="11"/>
      <c r="W191" s="11"/>
      <c r="X191" s="11"/>
      <c r="Y191" s="11"/>
      <c r="Z191" s="11"/>
      <c r="AA191" s="11"/>
      <c r="AB191" s="11"/>
      <c r="AC191" s="11"/>
      <c r="AD191" s="11"/>
      <c r="AE191" s="11"/>
      <c r="AF191" s="11"/>
      <c r="AG191" s="11"/>
      <c r="AH191" s="11"/>
      <c r="AI191" s="11"/>
      <c r="AJ191" s="11"/>
    </row>
    <row r="192" spans="8:36" x14ac:dyDescent="0.2">
      <c r="H192" s="11"/>
      <c r="I192" s="11"/>
      <c r="J192" s="11"/>
      <c r="K192" s="11"/>
      <c r="L192" s="11"/>
      <c r="M192" s="11"/>
      <c r="N192" s="11"/>
      <c r="O192" s="11"/>
      <c r="P192" s="11"/>
      <c r="Q192" s="11"/>
      <c r="R192" s="11"/>
      <c r="S192" s="11"/>
      <c r="T192" s="11"/>
      <c r="U192" s="11"/>
      <c r="V192" s="11"/>
      <c r="W192" s="11"/>
      <c r="X192" s="11"/>
      <c r="Y192" s="11"/>
      <c r="Z192" s="11"/>
      <c r="AA192" s="11"/>
      <c r="AB192" s="11"/>
      <c r="AC192" s="11"/>
      <c r="AD192" s="11"/>
      <c r="AE192" s="11"/>
      <c r="AF192" s="11"/>
      <c r="AG192" s="11"/>
      <c r="AH192" s="11"/>
      <c r="AI192" s="11"/>
      <c r="AJ192" s="11"/>
    </row>
    <row r="193" spans="8:36" x14ac:dyDescent="0.2">
      <c r="H193" s="11"/>
      <c r="I193" s="11"/>
      <c r="J193" s="11"/>
      <c r="K193" s="11"/>
      <c r="L193" s="11"/>
      <c r="M193" s="11"/>
      <c r="N193" s="11"/>
      <c r="O193" s="11"/>
      <c r="P193" s="11"/>
      <c r="Q193" s="11"/>
      <c r="R193" s="11"/>
      <c r="S193" s="11"/>
      <c r="T193" s="11"/>
      <c r="U193" s="11"/>
      <c r="V193" s="11"/>
      <c r="W193" s="11"/>
      <c r="X193" s="11"/>
      <c r="Y193" s="11"/>
      <c r="Z193" s="11"/>
      <c r="AA193" s="11"/>
      <c r="AB193" s="11"/>
      <c r="AC193" s="11"/>
      <c r="AD193" s="11"/>
      <c r="AE193" s="11"/>
      <c r="AF193" s="11"/>
      <c r="AG193" s="11"/>
      <c r="AH193" s="11"/>
      <c r="AI193" s="11"/>
      <c r="AJ193" s="11"/>
    </row>
    <row r="194" spans="8:36" x14ac:dyDescent="0.2">
      <c r="H194" s="11"/>
      <c r="I194" s="11"/>
      <c r="J194" s="11"/>
      <c r="K194" s="11"/>
      <c r="L194" s="11"/>
      <c r="M194" s="11"/>
      <c r="N194" s="11"/>
      <c r="O194" s="11"/>
      <c r="P194" s="11"/>
      <c r="Q194" s="11"/>
      <c r="R194" s="11"/>
      <c r="S194" s="11"/>
      <c r="T194" s="11"/>
      <c r="U194" s="11"/>
      <c r="V194" s="11"/>
      <c r="W194" s="11"/>
      <c r="X194" s="11"/>
      <c r="Y194" s="11"/>
      <c r="Z194" s="11"/>
      <c r="AA194" s="11"/>
      <c r="AB194" s="11"/>
      <c r="AC194" s="11"/>
      <c r="AD194" s="11"/>
      <c r="AE194" s="11"/>
      <c r="AF194" s="11"/>
      <c r="AG194" s="11"/>
      <c r="AH194" s="11"/>
      <c r="AI194" s="11"/>
      <c r="AJ194" s="11"/>
    </row>
    <row r="195" spans="8:36" x14ac:dyDescent="0.2">
      <c r="H195" s="11"/>
      <c r="I195" s="11"/>
      <c r="J195" s="11"/>
      <c r="K195" s="11"/>
      <c r="L195" s="11"/>
      <c r="M195" s="11"/>
      <c r="N195" s="11"/>
      <c r="O195" s="11"/>
      <c r="P195" s="11"/>
      <c r="Q195" s="11"/>
      <c r="R195" s="11"/>
      <c r="S195" s="11"/>
      <c r="T195" s="11"/>
      <c r="U195" s="11"/>
      <c r="V195" s="11"/>
      <c r="W195" s="11"/>
      <c r="X195" s="11"/>
      <c r="Y195" s="11"/>
      <c r="Z195" s="11"/>
      <c r="AA195" s="11"/>
      <c r="AB195" s="11"/>
      <c r="AC195" s="11"/>
      <c r="AD195" s="11"/>
      <c r="AE195" s="11"/>
      <c r="AF195" s="11"/>
      <c r="AG195" s="11"/>
      <c r="AH195" s="11"/>
      <c r="AI195" s="11"/>
      <c r="AJ195" s="11"/>
    </row>
    <row r="196" spans="8:36" x14ac:dyDescent="0.2">
      <c r="H196" s="11"/>
      <c r="I196" s="11"/>
      <c r="J196" s="11"/>
      <c r="K196" s="11"/>
      <c r="L196" s="11"/>
      <c r="M196" s="11"/>
      <c r="N196" s="11"/>
      <c r="O196" s="11"/>
      <c r="P196" s="11"/>
      <c r="Q196" s="11"/>
      <c r="R196" s="11"/>
      <c r="S196" s="11"/>
      <c r="T196" s="11"/>
      <c r="U196" s="11"/>
      <c r="V196" s="11"/>
      <c r="W196" s="11"/>
      <c r="X196" s="11"/>
      <c r="Y196" s="11"/>
      <c r="Z196" s="11"/>
      <c r="AA196" s="11"/>
      <c r="AB196" s="11"/>
      <c r="AC196" s="11"/>
      <c r="AD196" s="11"/>
      <c r="AE196" s="11"/>
      <c r="AF196" s="11"/>
      <c r="AG196" s="11"/>
      <c r="AH196" s="11"/>
      <c r="AI196" s="11"/>
      <c r="AJ196" s="11"/>
    </row>
    <row r="197" spans="8:36" x14ac:dyDescent="0.2">
      <c r="H197" s="11"/>
      <c r="I197" s="11"/>
      <c r="J197" s="11"/>
      <c r="K197" s="11"/>
      <c r="L197" s="11"/>
      <c r="M197" s="11"/>
      <c r="N197" s="11"/>
      <c r="O197" s="11"/>
      <c r="P197" s="11"/>
      <c r="Q197" s="11"/>
      <c r="R197" s="11"/>
      <c r="S197" s="11"/>
      <c r="T197" s="11"/>
      <c r="U197" s="11"/>
      <c r="V197" s="11"/>
      <c r="W197" s="11"/>
      <c r="X197" s="11"/>
      <c r="Y197" s="11"/>
      <c r="Z197" s="11"/>
      <c r="AA197" s="11"/>
      <c r="AB197" s="11"/>
      <c r="AC197" s="11"/>
      <c r="AD197" s="11"/>
      <c r="AE197" s="11"/>
      <c r="AF197" s="11"/>
      <c r="AG197" s="11"/>
      <c r="AH197" s="11"/>
      <c r="AI197" s="11"/>
      <c r="AJ197" s="11"/>
    </row>
    <row r="198" spans="8:36" x14ac:dyDescent="0.2">
      <c r="H198" s="11"/>
      <c r="I198" s="11"/>
      <c r="J198" s="11"/>
      <c r="K198" s="11"/>
      <c r="L198" s="11"/>
      <c r="M198" s="11"/>
      <c r="N198" s="11"/>
      <c r="O198" s="11"/>
      <c r="P198" s="11"/>
      <c r="Q198" s="11"/>
      <c r="R198" s="11"/>
      <c r="S198" s="11"/>
      <c r="T198" s="11"/>
      <c r="U198" s="11"/>
      <c r="V198" s="11"/>
      <c r="W198" s="11"/>
      <c r="X198" s="11"/>
      <c r="Y198" s="11"/>
      <c r="Z198" s="11"/>
      <c r="AA198" s="11"/>
      <c r="AB198" s="11"/>
      <c r="AC198" s="11"/>
      <c r="AD198" s="11"/>
      <c r="AE198" s="11"/>
      <c r="AF198" s="11"/>
      <c r="AG198" s="11"/>
      <c r="AH198" s="11"/>
      <c r="AI198" s="11"/>
      <c r="AJ198" s="11"/>
    </row>
    <row r="199" spans="8:36" x14ac:dyDescent="0.2">
      <c r="H199" s="11"/>
      <c r="I199" s="11"/>
      <c r="J199" s="11"/>
      <c r="K199" s="11"/>
      <c r="L199" s="11"/>
      <c r="M199" s="11"/>
      <c r="N199" s="11"/>
      <c r="O199" s="11"/>
      <c r="P199" s="11"/>
      <c r="Q199" s="11"/>
      <c r="R199" s="11"/>
      <c r="S199" s="11"/>
      <c r="T199" s="11"/>
      <c r="U199" s="11"/>
      <c r="V199" s="11"/>
      <c r="W199" s="11"/>
      <c r="X199" s="11"/>
      <c r="Y199" s="11"/>
      <c r="Z199" s="11"/>
      <c r="AA199" s="11"/>
      <c r="AB199" s="11"/>
      <c r="AC199" s="11"/>
      <c r="AD199" s="11"/>
      <c r="AE199" s="11"/>
      <c r="AF199" s="11"/>
      <c r="AG199" s="11"/>
      <c r="AH199" s="11"/>
      <c r="AI199" s="11"/>
      <c r="AJ199" s="11"/>
    </row>
    <row r="200" spans="8:36" x14ac:dyDescent="0.2">
      <c r="H200" s="11"/>
      <c r="I200" s="11"/>
      <c r="J200" s="11"/>
      <c r="K200" s="11"/>
      <c r="L200" s="11"/>
      <c r="M200" s="11"/>
      <c r="N200" s="11"/>
      <c r="O200" s="11"/>
      <c r="P200" s="11"/>
      <c r="Q200" s="11"/>
      <c r="R200" s="11"/>
      <c r="S200" s="11"/>
      <c r="T200" s="11"/>
      <c r="U200" s="11"/>
      <c r="V200" s="11"/>
      <c r="W200" s="11"/>
      <c r="X200" s="11"/>
      <c r="Y200" s="11"/>
      <c r="Z200" s="11"/>
      <c r="AA200" s="11"/>
      <c r="AB200" s="11"/>
      <c r="AC200" s="11"/>
      <c r="AD200" s="11"/>
      <c r="AE200" s="11"/>
      <c r="AF200" s="11"/>
      <c r="AG200" s="11"/>
      <c r="AH200" s="11"/>
      <c r="AI200" s="11"/>
      <c r="AJ200" s="11"/>
    </row>
  </sheetData>
  <conditionalFormatting sqref="D1">
    <cfRule type="expression" dxfId="23" priority="1" stopIfTrue="1">
      <formula>TRUE</formula>
    </cfRule>
  </conditionalFormatting>
  <conditionalFormatting sqref="D2">
    <cfRule type="expression" dxfId="22" priority="2" stopIfTrue="1">
      <formula>TRUE</formula>
    </cfRule>
  </conditionalFormatting>
  <conditionalFormatting sqref="E1">
    <cfRule type="expression" dxfId="21" priority="3" stopIfTrue="1">
      <formula>TRUE</formula>
    </cfRule>
  </conditionalFormatting>
  <conditionalFormatting sqref="E2">
    <cfRule type="expression" dxfId="20" priority="4" stopIfTrue="1">
      <formula>TRUE</formula>
    </cfRule>
  </conditionalFormatting>
  <conditionalFormatting sqref="G6:AJ1450">
    <cfRule type="expression" dxfId="19" priority="5" stopIfTrue="1">
      <formula>AND(OR($C$2="ON",$C$2="on",$C$2="On"),LEN(TRIM($E6))&gt;0, $D$1 &gt; 0, G6/$E6 &gt;= $D$1 )</formula>
    </cfRule>
    <cfRule type="expression" dxfId="18" priority="6" stopIfTrue="1">
      <formula>AND(OR($C$2="ON",$C$2="on",$C$2="On"),LEN(TRIM($E6))&gt;0, $D$2 &gt; 0, G6/$E6 &gt;= $D$2 )</formula>
    </cfRule>
    <cfRule type="expression" dxfId="17" priority="7" stopIfTrue="1">
      <formula>AND(OR($C$2="ON",$C$2="on",$C$2="On"),LEN(TRIM($E6))&gt;0, $E$1 &gt; 0, G6/$E6 &gt;= $E$1 )</formula>
    </cfRule>
    <cfRule type="expression" dxfId="16" priority="8" stopIfTrue="1">
      <formula>AND(OR($C$2="ON",$C$2="on",$C$2="On"),LEN(TRIM($E6))&gt;0, $E$2 &gt; 0, G6/$E6 &gt;= $E$2 )</formula>
    </cfRule>
  </conditionalFormatting>
  <conditionalFormatting sqref="A6:F1450">
    <cfRule type="expression" dxfId="15" priority="9" stopIfTrue="1">
      <formula>AND(OR($C$2="ON",$C$2="on",$C$2="On"),LEN(TRIM($E6))&gt;0, $D$1 &gt; 0, $F6/$E6 &gt;= $D$1 )</formula>
    </cfRule>
    <cfRule type="expression" dxfId="14" priority="10" stopIfTrue="1">
      <formula>AND(OR($C$2="ON",$C$2="on",$C$2="On"),LEN(TRIM($E6))&gt;0, $D$2 &gt; 0, $F6/$E6 &gt;= $D$2 )</formula>
    </cfRule>
    <cfRule type="expression" dxfId="13" priority="11" stopIfTrue="1">
      <formula>AND(OR($C$2="ON",$C$2="on",$C$2="On"),LEN(TRIM($E6))&gt;0, $E$1 &gt; 0, $F6/$E6 &gt;= $E$1 )</formula>
    </cfRule>
    <cfRule type="expression" dxfId="12" priority="12" stopIfTrue="1">
      <formula>AND(OR($C$2="ON",$C$2="on",$C$2="On"),LEN(TRIM($E6))&gt;0, $E$2 &gt; 0, $F6/$E6 &gt;= $E$2 )</formula>
    </cfRule>
  </conditionalFormatting>
  <pageMargins left="0.7" right="0.7" top="0.75" bottom="0.75" header="0.3" footer="0.3"/>
  <pageSetup orientation="portrait" verticalDpi="300"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dimension ref="A1:AJ185"/>
  <sheetViews>
    <sheetView tabSelected="1" workbookViewId="0">
      <selection activeCell="D1" sqref="D1:E2"/>
    </sheetView>
  </sheetViews>
  <sheetFormatPr defaultRowHeight="12.75" x14ac:dyDescent="0.2"/>
  <cols>
    <col min="1" max="1" width="9.140625" style="11"/>
    <col min="2" max="2" width="27.7109375" style="11" customWidth="1"/>
    <col min="3" max="16384" width="9.140625" style="11"/>
  </cols>
  <sheetData>
    <row r="1" spans="1:36" x14ac:dyDescent="0.2">
      <c r="C1" s="15"/>
      <c r="D1" s="29">
        <v>0.9</v>
      </c>
      <c r="E1" s="29">
        <v>0.5</v>
      </c>
    </row>
    <row r="2" spans="1:36" x14ac:dyDescent="0.2">
      <c r="C2" s="15" t="s">
        <v>327</v>
      </c>
      <c r="D2" s="29">
        <v>0.75</v>
      </c>
      <c r="E2" s="29">
        <v>0.25</v>
      </c>
    </row>
    <row r="3" spans="1:36" ht="54.75" x14ac:dyDescent="0.2">
      <c r="B3" s="19" t="s">
        <v>325</v>
      </c>
      <c r="C3" s="15"/>
      <c r="D3" s="15"/>
      <c r="E3" s="15"/>
      <c r="F3" s="14"/>
      <c r="G3" s="14" t="str">
        <f>IF(LEN(TRIM(CurriculumDetail!G3))&gt;0, CurriculumDetail!G3, "")</f>
        <v>&lt;course 1&gt;</v>
      </c>
      <c r="H3" s="14" t="str">
        <f>IF(LEN(TRIM(CurriculumDetail!H3))&gt;0, CurriculumDetail!H3, "")</f>
        <v>&lt;Course 2&gt;</v>
      </c>
      <c r="I3" s="14" t="str">
        <f>IF(LEN(TRIM(CurriculumDetail!I3))&gt;0, CurriculumDetail!I3, "")</f>
        <v/>
      </c>
      <c r="J3" s="14" t="str">
        <f>IF(LEN(TRIM(CurriculumDetail!J3))&gt;0, CurriculumDetail!J3, "")</f>
        <v/>
      </c>
      <c r="K3" s="14" t="str">
        <f>IF(LEN(TRIM(CurriculumDetail!K3))&gt;0, CurriculumDetail!K3, "")</f>
        <v/>
      </c>
      <c r="L3" s="14" t="str">
        <f>IF(LEN(TRIM(CurriculumDetail!L3))&gt;0, CurriculumDetail!L3, "")</f>
        <v/>
      </c>
      <c r="M3" s="14" t="str">
        <f>IF(LEN(TRIM(CurriculumDetail!M3))&gt;0, CurriculumDetail!M3, "")</f>
        <v/>
      </c>
      <c r="N3" s="14" t="str">
        <f>IF(LEN(TRIM(CurriculumDetail!N3))&gt;0, CurriculumDetail!N3, "")</f>
        <v/>
      </c>
      <c r="O3" s="14" t="str">
        <f>IF(LEN(TRIM(CurriculumDetail!O3))&gt;0, CurriculumDetail!O3, "")</f>
        <v/>
      </c>
      <c r="P3" s="14" t="str">
        <f>IF(LEN(TRIM(CurriculumDetail!P3))&gt;0, CurriculumDetail!P3, "")</f>
        <v/>
      </c>
      <c r="Q3" s="14" t="str">
        <f>IF(LEN(TRIM(CurriculumDetail!Q3))&gt;0, CurriculumDetail!Q3, "")</f>
        <v/>
      </c>
      <c r="R3" s="14" t="str">
        <f>IF(LEN(TRIM(CurriculumDetail!R3))&gt;0, CurriculumDetail!R3, "")</f>
        <v/>
      </c>
      <c r="S3" s="14" t="str">
        <f>IF(LEN(TRIM(CurriculumDetail!S3))&gt;0, CurriculumDetail!S3, "")</f>
        <v/>
      </c>
      <c r="T3" s="14" t="str">
        <f>IF(LEN(TRIM(CurriculumDetail!T3))&gt;0, CurriculumDetail!T3, "")</f>
        <v/>
      </c>
      <c r="U3" s="14" t="str">
        <f>IF(LEN(TRIM(CurriculumDetail!U3))&gt;0, CurriculumDetail!U3, "")</f>
        <v/>
      </c>
      <c r="V3" s="14" t="str">
        <f>IF(LEN(TRIM(CurriculumDetail!V3))&gt;0, CurriculumDetail!V3, "")</f>
        <v/>
      </c>
      <c r="W3" s="14" t="str">
        <f>IF(LEN(TRIM(CurriculumDetail!W3))&gt;0, CurriculumDetail!W3, "")</f>
        <v/>
      </c>
      <c r="X3" s="14" t="str">
        <f>IF(LEN(TRIM(CurriculumDetail!X3))&gt;0, CurriculumDetail!X3, "")</f>
        <v/>
      </c>
      <c r="Y3" s="14" t="str">
        <f>IF(LEN(TRIM(CurriculumDetail!Y3))&gt;0, CurriculumDetail!Y3, "")</f>
        <v/>
      </c>
      <c r="Z3" s="14" t="str">
        <f>IF(LEN(TRIM(CurriculumDetail!Z3))&gt;0, CurriculumDetail!Z3, "")</f>
        <v/>
      </c>
      <c r="AA3" s="14" t="str">
        <f>IF(LEN(TRIM(CurriculumDetail!AA3))&gt;0, CurriculumDetail!AA3, "")</f>
        <v/>
      </c>
      <c r="AB3" s="14" t="str">
        <f>IF(LEN(TRIM(CurriculumDetail!AB3))&gt;0, CurriculumDetail!AB3, "")</f>
        <v/>
      </c>
      <c r="AC3" s="14" t="str">
        <f>IF(LEN(TRIM(CurriculumDetail!AC3))&gt;0, CurriculumDetail!AC3, "")</f>
        <v/>
      </c>
      <c r="AD3" s="14" t="str">
        <f>IF(LEN(TRIM(CurriculumDetail!AD3))&gt;0, CurriculumDetail!AD3, "")</f>
        <v/>
      </c>
      <c r="AE3" s="14" t="str">
        <f>IF(LEN(TRIM(CurriculumDetail!AE3))&gt;0, CurriculumDetail!AE3, "")</f>
        <v/>
      </c>
      <c r="AF3" s="14" t="str">
        <f>IF(LEN(TRIM(CurriculumDetail!AF3))&gt;0, CurriculumDetail!AF3, "")</f>
        <v/>
      </c>
      <c r="AG3" s="14" t="str">
        <f>IF(LEN(TRIM(CurriculumDetail!AG3))&gt;0, CurriculumDetail!AG3, "")</f>
        <v/>
      </c>
      <c r="AH3" s="14" t="str">
        <f>IF(LEN(TRIM(CurriculumDetail!AH3))&gt;0, CurriculumDetail!AH3, "")</f>
        <v/>
      </c>
      <c r="AI3" s="14" t="str">
        <f>IF(LEN(TRIM(CurriculumDetail!AI3))&gt;0, CurriculumDetail!AI3, "")</f>
        <v/>
      </c>
      <c r="AJ3" s="14" t="str">
        <f>IF(LEN(TRIM(CurriculumDetail!AJ3))&gt;0, CurriculumDetail!AJ3, "")</f>
        <v/>
      </c>
    </row>
    <row r="4" spans="1:36" x14ac:dyDescent="0.2">
      <c r="A4" s="12"/>
      <c r="B4" s="12"/>
      <c r="C4" s="16"/>
      <c r="D4" s="16"/>
      <c r="E4" s="16"/>
      <c r="F4" s="12"/>
      <c r="G4" s="12"/>
      <c r="I4" s="12"/>
      <c r="K4" s="12"/>
      <c r="M4" s="12"/>
      <c r="O4" s="12"/>
      <c r="Q4" s="12"/>
      <c r="S4" s="12"/>
      <c r="U4" s="12"/>
      <c r="W4" s="12"/>
      <c r="Y4" s="12"/>
      <c r="Z4" s="12"/>
      <c r="AB4" s="12"/>
      <c r="AC4" s="12"/>
      <c r="AE4" s="12"/>
      <c r="AF4" s="12"/>
      <c r="AH4" s="12"/>
      <c r="AI4" s="12"/>
    </row>
    <row r="5" spans="1:36" x14ac:dyDescent="0.2">
      <c r="A5" s="12" t="s">
        <v>188</v>
      </c>
      <c r="B5" s="12" t="s">
        <v>194</v>
      </c>
      <c r="C5" s="12" t="s">
        <v>328</v>
      </c>
      <c r="D5" s="12" t="s">
        <v>379</v>
      </c>
      <c r="E5" s="12" t="s">
        <v>1337</v>
      </c>
      <c r="F5" s="11" t="s">
        <v>1338</v>
      </c>
    </row>
    <row r="6" spans="1:36" x14ac:dyDescent="0.2">
      <c r="A6" s="11" t="s">
        <v>155</v>
      </c>
      <c r="B6" s="11" t="s">
        <v>86</v>
      </c>
      <c r="C6" s="11">
        <v>2</v>
      </c>
      <c r="D6" s="11">
        <v>2</v>
      </c>
      <c r="E6" s="11">
        <f>C6+ D6</f>
        <v>4</v>
      </c>
      <c r="F6" s="11">
        <f>SUM(G6:AJ6)</f>
        <v>0</v>
      </c>
      <c r="G6" s="11" t="str">
        <f>IF(CurriculumDetail!G6 &gt; 0, CurriculumDetail!G6, "")</f>
        <v/>
      </c>
      <c r="H6" s="11" t="str">
        <f>IF(CurriculumDetail!H6 &gt; 0, CurriculumDetail!H6, "")</f>
        <v/>
      </c>
      <c r="I6" s="11" t="str">
        <f>IF(CurriculumDetail!I6 &gt; 0, CurriculumDetail!I6, "")</f>
        <v/>
      </c>
      <c r="J6" s="11" t="str">
        <f>IF(CurriculumDetail!J6 &gt; 0, CurriculumDetail!J6, "")</f>
        <v/>
      </c>
      <c r="K6" s="11" t="str">
        <f>IF(CurriculumDetail!K6 &gt; 0, CurriculumDetail!K6, "")</f>
        <v/>
      </c>
      <c r="L6" s="11" t="str">
        <f>IF(CurriculumDetail!L6 &gt; 0, CurriculumDetail!L6, "")</f>
        <v/>
      </c>
      <c r="M6" s="11" t="str">
        <f>IF(CurriculumDetail!M6 &gt; 0, CurriculumDetail!M6, "")</f>
        <v/>
      </c>
      <c r="N6" s="11" t="str">
        <f>IF(CurriculumDetail!N6 &gt; 0, CurriculumDetail!N6, "")</f>
        <v/>
      </c>
      <c r="O6" s="11" t="str">
        <f>IF(CurriculumDetail!O6 &gt; 0, CurriculumDetail!O6, "")</f>
        <v/>
      </c>
      <c r="P6" s="11" t="str">
        <f>IF(CurriculumDetail!P6 &gt; 0, CurriculumDetail!P6, "")</f>
        <v/>
      </c>
      <c r="Q6" s="11" t="str">
        <f>IF(CurriculumDetail!Q6 &gt; 0, CurriculumDetail!Q6, "")</f>
        <v/>
      </c>
      <c r="R6" s="11" t="str">
        <f>IF(CurriculumDetail!R6 &gt; 0, CurriculumDetail!R6, "")</f>
        <v/>
      </c>
      <c r="S6" s="11" t="str">
        <f>IF(CurriculumDetail!S6 &gt; 0, CurriculumDetail!S6, "")</f>
        <v/>
      </c>
      <c r="T6" s="11" t="str">
        <f>IF(CurriculumDetail!T6 &gt; 0, CurriculumDetail!T6, "")</f>
        <v/>
      </c>
      <c r="U6" s="11" t="str">
        <f>IF(CurriculumDetail!U6 &gt; 0, CurriculumDetail!U6, "")</f>
        <v/>
      </c>
      <c r="V6" s="11" t="str">
        <f>IF(CurriculumDetail!V6 &gt; 0, CurriculumDetail!V6, "")</f>
        <v/>
      </c>
      <c r="W6" s="11" t="str">
        <f>IF(CurriculumDetail!W6 &gt; 0, CurriculumDetail!W6, "")</f>
        <v/>
      </c>
      <c r="X6" s="11" t="str">
        <f>IF(CurriculumDetail!X6 &gt; 0, CurriculumDetail!X6, "")</f>
        <v/>
      </c>
      <c r="Y6" s="11" t="str">
        <f>IF(CurriculumDetail!Y6 &gt; 0, CurriculumDetail!Y6, "")</f>
        <v/>
      </c>
      <c r="Z6" s="11" t="str">
        <f>IF(CurriculumDetail!Z6 &gt; 0, CurriculumDetail!Z6, "")</f>
        <v/>
      </c>
      <c r="AA6" s="11" t="str">
        <f>IF(CurriculumDetail!AA6 &gt; 0, CurriculumDetail!AA6, "")</f>
        <v/>
      </c>
      <c r="AB6" s="11" t="str">
        <f>IF(CurriculumDetail!AB6 &gt; 0, CurriculumDetail!AB6, "")</f>
        <v/>
      </c>
      <c r="AC6" s="11" t="str">
        <f>IF(CurriculumDetail!AC6 &gt; 0, CurriculumDetail!AC6, "")</f>
        <v/>
      </c>
      <c r="AD6" s="11" t="str">
        <f>IF(CurriculumDetail!AD6 &gt; 0, CurriculumDetail!AD6, "")</f>
        <v/>
      </c>
      <c r="AE6" s="11" t="str">
        <f>IF(CurriculumDetail!AE6 &gt; 0, CurriculumDetail!AE6, "")</f>
        <v/>
      </c>
      <c r="AF6" s="11" t="str">
        <f>IF(CurriculumDetail!AF6 &gt; 0, CurriculumDetail!AF6, "")</f>
        <v/>
      </c>
      <c r="AG6" s="11" t="str">
        <f>IF(CurriculumDetail!AG6 &gt; 0, CurriculumDetail!AG6, "")</f>
        <v/>
      </c>
      <c r="AH6" s="11" t="str">
        <f>IF(CurriculumDetail!AH6 &gt; 0, CurriculumDetail!AH6, "")</f>
        <v/>
      </c>
      <c r="AI6" s="11" t="str">
        <f>IF(CurriculumDetail!AI6 &gt; 0, CurriculumDetail!AI6, "")</f>
        <v/>
      </c>
      <c r="AJ6" s="11" t="str">
        <f>IF(CurriculumDetail!AJ6 &gt; 0, CurriculumDetail!AJ6, "")</f>
        <v/>
      </c>
    </row>
    <row r="7" spans="1:36" x14ac:dyDescent="0.2">
      <c r="A7" s="11" t="s">
        <v>155</v>
      </c>
      <c r="B7" s="11" t="s">
        <v>392</v>
      </c>
      <c r="C7" s="11">
        <v>5</v>
      </c>
      <c r="D7" s="11">
        <v>1</v>
      </c>
      <c r="E7" s="11">
        <f>C7+ D7</f>
        <v>6</v>
      </c>
      <c r="F7" s="11">
        <f>SUM(G7:AJ7)</f>
        <v>0</v>
      </c>
      <c r="G7" s="11" t="str">
        <f>IF(CurriculumDetail!G20 &gt; 0, CurriculumDetail!G20, "")</f>
        <v/>
      </c>
      <c r="H7" s="11" t="str">
        <f>IF(CurriculumDetail!H20 &gt; 0, CurriculumDetail!H20, "")</f>
        <v/>
      </c>
      <c r="I7" s="11" t="str">
        <f>IF(CurriculumDetail!I20 &gt; 0, CurriculumDetail!I20, "")</f>
        <v/>
      </c>
      <c r="J7" s="11" t="str">
        <f>IF(CurriculumDetail!J20 &gt; 0, CurriculumDetail!J20, "")</f>
        <v/>
      </c>
      <c r="K7" s="11" t="str">
        <f>IF(CurriculumDetail!K20 &gt; 0, CurriculumDetail!K20, "")</f>
        <v/>
      </c>
      <c r="L7" s="11" t="str">
        <f>IF(CurriculumDetail!L20 &gt; 0, CurriculumDetail!L20, "")</f>
        <v/>
      </c>
      <c r="M7" s="11" t="str">
        <f>IF(CurriculumDetail!M20 &gt; 0, CurriculumDetail!M20, "")</f>
        <v/>
      </c>
      <c r="N7" s="11" t="str">
        <f>IF(CurriculumDetail!N20 &gt; 0, CurriculumDetail!N20, "")</f>
        <v/>
      </c>
      <c r="O7" s="11" t="str">
        <f>IF(CurriculumDetail!O20 &gt; 0, CurriculumDetail!O20, "")</f>
        <v/>
      </c>
      <c r="P7" s="11" t="str">
        <f>IF(CurriculumDetail!P20 &gt; 0, CurriculumDetail!P20, "")</f>
        <v/>
      </c>
      <c r="Q7" s="11" t="str">
        <f>IF(CurriculumDetail!Q20 &gt; 0, CurriculumDetail!Q20, "")</f>
        <v/>
      </c>
      <c r="R7" s="11" t="str">
        <f>IF(CurriculumDetail!R20 &gt; 0, CurriculumDetail!R20, "")</f>
        <v/>
      </c>
      <c r="S7" s="11" t="str">
        <f>IF(CurriculumDetail!S20 &gt; 0, CurriculumDetail!S20, "")</f>
        <v/>
      </c>
      <c r="T7" s="11" t="str">
        <f>IF(CurriculumDetail!T20 &gt; 0, CurriculumDetail!T20, "")</f>
        <v/>
      </c>
      <c r="U7" s="11" t="str">
        <f>IF(CurriculumDetail!U20 &gt; 0, CurriculumDetail!U20, "")</f>
        <v/>
      </c>
      <c r="V7" s="11" t="str">
        <f>IF(CurriculumDetail!V20 &gt; 0, CurriculumDetail!V20, "")</f>
        <v/>
      </c>
      <c r="W7" s="11" t="str">
        <f>IF(CurriculumDetail!W20 &gt; 0, CurriculumDetail!W20, "")</f>
        <v/>
      </c>
      <c r="X7" s="11" t="str">
        <f>IF(CurriculumDetail!X20 &gt; 0, CurriculumDetail!X20, "")</f>
        <v/>
      </c>
      <c r="Y7" s="11" t="str">
        <f>IF(CurriculumDetail!Y20 &gt; 0, CurriculumDetail!Y20, "")</f>
        <v/>
      </c>
      <c r="Z7" s="11" t="str">
        <f>IF(CurriculumDetail!Z20 &gt; 0, CurriculumDetail!Z20, "")</f>
        <v/>
      </c>
      <c r="AA7" s="11" t="str">
        <f>IF(CurriculumDetail!AA20 &gt; 0, CurriculumDetail!AA20, "")</f>
        <v/>
      </c>
      <c r="AB7" s="11" t="str">
        <f>IF(CurriculumDetail!AB20 &gt; 0, CurriculumDetail!AB20, "")</f>
        <v/>
      </c>
      <c r="AC7" s="11" t="str">
        <f>IF(CurriculumDetail!AC20 &gt; 0, CurriculumDetail!AC20, "")</f>
        <v/>
      </c>
      <c r="AD7" s="11" t="str">
        <f>IF(CurriculumDetail!AD20 &gt; 0, CurriculumDetail!AD20, "")</f>
        <v/>
      </c>
      <c r="AE7" s="11" t="str">
        <f>IF(CurriculumDetail!AE20 &gt; 0, CurriculumDetail!AE20, "")</f>
        <v/>
      </c>
      <c r="AF7" s="11" t="str">
        <f>IF(CurriculumDetail!AF20 &gt; 0, CurriculumDetail!AF20, "")</f>
        <v/>
      </c>
      <c r="AG7" s="11" t="str">
        <f>IF(CurriculumDetail!AG20 &gt; 0, CurriculumDetail!AG20, "")</f>
        <v/>
      </c>
      <c r="AH7" s="11" t="str">
        <f>IF(CurriculumDetail!AH20 &gt; 0, CurriculumDetail!AH20, "")</f>
        <v/>
      </c>
      <c r="AI7" s="11" t="str">
        <f>IF(CurriculumDetail!AI20 &gt; 0, CurriculumDetail!AI20, "")</f>
        <v/>
      </c>
      <c r="AJ7" s="11" t="str">
        <f>IF(CurriculumDetail!AJ20 &gt; 0, CurriculumDetail!AJ20, "")</f>
        <v/>
      </c>
    </row>
    <row r="8" spans="1:36" x14ac:dyDescent="0.2">
      <c r="A8" s="11" t="s">
        <v>155</v>
      </c>
      <c r="B8" s="11" t="s">
        <v>92</v>
      </c>
      <c r="C8" s="11">
        <v>9</v>
      </c>
      <c r="D8" s="11">
        <v>3</v>
      </c>
      <c r="E8" s="11">
        <f>C8+ D8</f>
        <v>12</v>
      </c>
      <c r="F8" s="11">
        <f>SUM(G8:AJ8)</f>
        <v>0</v>
      </c>
      <c r="G8" s="11" t="str">
        <f>IF(CurriculumDetail!G32 &gt; 0, CurriculumDetail!G32, "")</f>
        <v/>
      </c>
      <c r="H8" s="11" t="str">
        <f>IF(CurriculumDetail!H32 &gt; 0, CurriculumDetail!H32, "")</f>
        <v/>
      </c>
      <c r="I8" s="11" t="str">
        <f>IF(CurriculumDetail!I32 &gt; 0, CurriculumDetail!I32, "")</f>
        <v/>
      </c>
      <c r="J8" s="11" t="str">
        <f>IF(CurriculumDetail!J32 &gt; 0, CurriculumDetail!J32, "")</f>
        <v/>
      </c>
      <c r="K8" s="11" t="str">
        <f>IF(CurriculumDetail!K32 &gt; 0, CurriculumDetail!K32, "")</f>
        <v/>
      </c>
      <c r="L8" s="11" t="str">
        <f>IF(CurriculumDetail!L32 &gt; 0, CurriculumDetail!L32, "")</f>
        <v/>
      </c>
      <c r="M8" s="11" t="str">
        <f>IF(CurriculumDetail!M32 &gt; 0, CurriculumDetail!M32, "")</f>
        <v/>
      </c>
      <c r="N8" s="11" t="str">
        <f>IF(CurriculumDetail!N32 &gt; 0, CurriculumDetail!N32, "")</f>
        <v/>
      </c>
      <c r="O8" s="11" t="str">
        <f>IF(CurriculumDetail!O32 &gt; 0, CurriculumDetail!O32, "")</f>
        <v/>
      </c>
      <c r="P8" s="11" t="str">
        <f>IF(CurriculumDetail!P32 &gt; 0, CurriculumDetail!P32, "")</f>
        <v/>
      </c>
      <c r="Q8" s="11" t="str">
        <f>IF(CurriculumDetail!Q32 &gt; 0, CurriculumDetail!Q32, "")</f>
        <v/>
      </c>
      <c r="R8" s="11" t="str">
        <f>IF(CurriculumDetail!R32 &gt; 0, CurriculumDetail!R32, "")</f>
        <v/>
      </c>
      <c r="S8" s="11" t="str">
        <f>IF(CurriculumDetail!S32 &gt; 0, CurriculumDetail!S32, "")</f>
        <v/>
      </c>
      <c r="T8" s="11" t="str">
        <f>IF(CurriculumDetail!T32 &gt; 0, CurriculumDetail!T32, "")</f>
        <v/>
      </c>
      <c r="U8" s="11" t="str">
        <f>IF(CurriculumDetail!U32 &gt; 0, CurriculumDetail!U32, "")</f>
        <v/>
      </c>
      <c r="V8" s="11" t="str">
        <f>IF(CurriculumDetail!V32 &gt; 0, CurriculumDetail!V32, "")</f>
        <v/>
      </c>
      <c r="W8" s="11" t="str">
        <f>IF(CurriculumDetail!W32 &gt; 0, CurriculumDetail!W32, "")</f>
        <v/>
      </c>
      <c r="X8" s="11" t="str">
        <f>IF(CurriculumDetail!X32 &gt; 0, CurriculumDetail!X32, "")</f>
        <v/>
      </c>
      <c r="Y8" s="11" t="str">
        <f>IF(CurriculumDetail!Y32 &gt; 0, CurriculumDetail!Y32, "")</f>
        <v/>
      </c>
      <c r="Z8" s="11" t="str">
        <f>IF(CurriculumDetail!Z32 &gt; 0, CurriculumDetail!Z32, "")</f>
        <v/>
      </c>
      <c r="AA8" s="11" t="str">
        <f>IF(CurriculumDetail!AA32 &gt; 0, CurriculumDetail!AA32, "")</f>
        <v/>
      </c>
      <c r="AB8" s="11" t="str">
        <f>IF(CurriculumDetail!AB32 &gt; 0, CurriculumDetail!AB32, "")</f>
        <v/>
      </c>
      <c r="AC8" s="11" t="str">
        <f>IF(CurriculumDetail!AC32 &gt; 0, CurriculumDetail!AC32, "")</f>
        <v/>
      </c>
      <c r="AD8" s="11" t="str">
        <f>IF(CurriculumDetail!AD32 &gt; 0, CurriculumDetail!AD32, "")</f>
        <v/>
      </c>
      <c r="AE8" s="11" t="str">
        <f>IF(CurriculumDetail!AE32 &gt; 0, CurriculumDetail!AE32, "")</f>
        <v/>
      </c>
      <c r="AF8" s="11" t="str">
        <f>IF(CurriculumDetail!AF32 &gt; 0, CurriculumDetail!AF32, "")</f>
        <v/>
      </c>
      <c r="AG8" s="11" t="str">
        <f>IF(CurriculumDetail!AG32 &gt; 0, CurriculumDetail!AG32, "")</f>
        <v/>
      </c>
      <c r="AH8" s="11" t="str">
        <f>IF(CurriculumDetail!AH32 &gt; 0, CurriculumDetail!AH32, "")</f>
        <v/>
      </c>
      <c r="AI8" s="11" t="str">
        <f>IF(CurriculumDetail!AI32 &gt; 0, CurriculumDetail!AI32, "")</f>
        <v/>
      </c>
      <c r="AJ8" s="11" t="str">
        <f>IF(CurriculumDetail!AJ32 &gt; 0, CurriculumDetail!AJ32, "")</f>
        <v/>
      </c>
    </row>
    <row r="9" spans="1:36" x14ac:dyDescent="0.2">
      <c r="A9" s="11" t="s">
        <v>155</v>
      </c>
      <c r="B9" s="11" t="s">
        <v>178</v>
      </c>
      <c r="C9" s="11">
        <v>3</v>
      </c>
      <c r="D9" s="11">
        <v>3</v>
      </c>
      <c r="E9" s="11">
        <f>C9+ D9</f>
        <v>6</v>
      </c>
      <c r="F9" s="11">
        <f>SUM(G9:AJ9)</f>
        <v>0</v>
      </c>
      <c r="G9" s="11" t="str">
        <f>IF(CurriculumDetail!G46 &gt; 0, CurriculumDetail!G46, "")</f>
        <v/>
      </c>
      <c r="H9" s="11" t="str">
        <f>IF(CurriculumDetail!H46 &gt; 0, CurriculumDetail!H46, "")</f>
        <v/>
      </c>
      <c r="I9" s="11" t="str">
        <f>IF(CurriculumDetail!I46 &gt; 0, CurriculumDetail!I46, "")</f>
        <v/>
      </c>
      <c r="J9" s="11" t="str">
        <f>IF(CurriculumDetail!J46 &gt; 0, CurriculumDetail!J46, "")</f>
        <v/>
      </c>
      <c r="K9" s="11" t="str">
        <f>IF(CurriculumDetail!K46 &gt; 0, CurriculumDetail!K46, "")</f>
        <v/>
      </c>
      <c r="L9" s="11" t="str">
        <f>IF(CurriculumDetail!L46 &gt; 0, CurriculumDetail!L46, "")</f>
        <v/>
      </c>
      <c r="M9" s="11" t="str">
        <f>IF(CurriculumDetail!M46 &gt; 0, CurriculumDetail!M46, "")</f>
        <v/>
      </c>
      <c r="N9" s="11" t="str">
        <f>IF(CurriculumDetail!N46 &gt; 0, CurriculumDetail!N46, "")</f>
        <v/>
      </c>
      <c r="O9" s="11" t="str">
        <f>IF(CurriculumDetail!O46 &gt; 0, CurriculumDetail!O46, "")</f>
        <v/>
      </c>
      <c r="P9" s="11" t="str">
        <f>IF(CurriculumDetail!P46 &gt; 0, CurriculumDetail!P46, "")</f>
        <v/>
      </c>
      <c r="Q9" s="11" t="str">
        <f>IF(CurriculumDetail!Q46 &gt; 0, CurriculumDetail!Q46, "")</f>
        <v/>
      </c>
      <c r="R9" s="11" t="str">
        <f>IF(CurriculumDetail!R46 &gt; 0, CurriculumDetail!R46, "")</f>
        <v/>
      </c>
      <c r="S9" s="11" t="str">
        <f>IF(CurriculumDetail!S46 &gt; 0, CurriculumDetail!S46, "")</f>
        <v/>
      </c>
      <c r="T9" s="11" t="str">
        <f>IF(CurriculumDetail!T46 &gt; 0, CurriculumDetail!T46, "")</f>
        <v/>
      </c>
      <c r="U9" s="11" t="str">
        <f>IF(CurriculumDetail!U46 &gt; 0, CurriculumDetail!U46, "")</f>
        <v/>
      </c>
      <c r="V9" s="11" t="str">
        <f>IF(CurriculumDetail!V46 &gt; 0, CurriculumDetail!V46, "")</f>
        <v/>
      </c>
      <c r="W9" s="11" t="str">
        <f>IF(CurriculumDetail!W46 &gt; 0, CurriculumDetail!W46, "")</f>
        <v/>
      </c>
      <c r="X9" s="11" t="str">
        <f>IF(CurriculumDetail!X46 &gt; 0, CurriculumDetail!X46, "")</f>
        <v/>
      </c>
      <c r="Y9" s="11" t="str">
        <f>IF(CurriculumDetail!Y46 &gt; 0, CurriculumDetail!Y46, "")</f>
        <v/>
      </c>
      <c r="Z9" s="11" t="str">
        <f>IF(CurriculumDetail!Z46 &gt; 0, CurriculumDetail!Z46, "")</f>
        <v/>
      </c>
      <c r="AA9" s="11" t="str">
        <f>IF(CurriculumDetail!AA46 &gt; 0, CurriculumDetail!AA46, "")</f>
        <v/>
      </c>
      <c r="AB9" s="11" t="str">
        <f>IF(CurriculumDetail!AB46 &gt; 0, CurriculumDetail!AB46, "")</f>
        <v/>
      </c>
      <c r="AC9" s="11" t="str">
        <f>IF(CurriculumDetail!AC46 &gt; 0, CurriculumDetail!AC46, "")</f>
        <v/>
      </c>
      <c r="AD9" s="11" t="str">
        <f>IF(CurriculumDetail!AD46 &gt; 0, CurriculumDetail!AD46, "")</f>
        <v/>
      </c>
      <c r="AE9" s="11" t="str">
        <f>IF(CurriculumDetail!AE46 &gt; 0, CurriculumDetail!AE46, "")</f>
        <v/>
      </c>
      <c r="AF9" s="11" t="str">
        <f>IF(CurriculumDetail!AF46 &gt; 0, CurriculumDetail!AF46, "")</f>
        <v/>
      </c>
      <c r="AG9" s="11" t="str">
        <f>IF(CurriculumDetail!AG46 &gt; 0, CurriculumDetail!AG46, "")</f>
        <v/>
      </c>
      <c r="AH9" s="11" t="str">
        <f>IF(CurriculumDetail!AH46 &gt; 0, CurriculumDetail!AH46, "")</f>
        <v/>
      </c>
      <c r="AI9" s="11" t="str">
        <f>IF(CurriculumDetail!AI46 &gt; 0, CurriculumDetail!AI46, "")</f>
        <v/>
      </c>
      <c r="AJ9" s="11" t="str">
        <f>IF(CurriculumDetail!AJ46 &gt; 0, CurriculumDetail!AJ46, "")</f>
        <v/>
      </c>
    </row>
    <row r="10" spans="1:36" x14ac:dyDescent="0.2">
      <c r="A10" s="11" t="s">
        <v>155</v>
      </c>
      <c r="B10" s="11" t="s">
        <v>115</v>
      </c>
      <c r="C10" s="11">
        <v>0</v>
      </c>
      <c r="D10" s="11">
        <v>0</v>
      </c>
      <c r="E10" s="11">
        <f>C10+ D10</f>
        <v>0</v>
      </c>
      <c r="F10" s="11">
        <f>SUM(G10:AJ10)</f>
        <v>0</v>
      </c>
      <c r="G10" s="11" t="str">
        <f>IF(CurriculumDetail!G55 &gt; 0, CurriculumDetail!G55, "")</f>
        <v/>
      </c>
      <c r="H10" s="11" t="str">
        <f>IF(CurriculumDetail!H55 &gt; 0, CurriculumDetail!H55, "")</f>
        <v/>
      </c>
      <c r="I10" s="11" t="str">
        <f>IF(CurriculumDetail!I55 &gt; 0, CurriculumDetail!I55, "")</f>
        <v/>
      </c>
      <c r="J10" s="11" t="str">
        <f>IF(CurriculumDetail!J55 &gt; 0, CurriculumDetail!J55, "")</f>
        <v/>
      </c>
      <c r="K10" s="11" t="str">
        <f>IF(CurriculumDetail!K55 &gt; 0, CurriculumDetail!K55, "")</f>
        <v/>
      </c>
      <c r="L10" s="11" t="str">
        <f>IF(CurriculumDetail!L55 &gt; 0, CurriculumDetail!L55, "")</f>
        <v/>
      </c>
      <c r="M10" s="11" t="str">
        <f>IF(CurriculumDetail!M55 &gt; 0, CurriculumDetail!M55, "")</f>
        <v/>
      </c>
      <c r="N10" s="11" t="str">
        <f>IF(CurriculumDetail!N55 &gt; 0, CurriculumDetail!N55, "")</f>
        <v/>
      </c>
      <c r="O10" s="11" t="str">
        <f>IF(CurriculumDetail!O55 &gt; 0, CurriculumDetail!O55, "")</f>
        <v/>
      </c>
      <c r="P10" s="11" t="str">
        <f>IF(CurriculumDetail!P55 &gt; 0, CurriculumDetail!P55, "")</f>
        <v/>
      </c>
      <c r="Q10" s="11" t="str">
        <f>IF(CurriculumDetail!Q55 &gt; 0, CurriculumDetail!Q55, "")</f>
        <v/>
      </c>
      <c r="R10" s="11" t="str">
        <f>IF(CurriculumDetail!R55 &gt; 0, CurriculumDetail!R55, "")</f>
        <v/>
      </c>
      <c r="S10" s="11" t="str">
        <f>IF(CurriculumDetail!S55 &gt; 0, CurriculumDetail!S55, "")</f>
        <v/>
      </c>
      <c r="T10" s="11" t="str">
        <f>IF(CurriculumDetail!T55 &gt; 0, CurriculumDetail!T55, "")</f>
        <v/>
      </c>
      <c r="U10" s="11" t="str">
        <f>IF(CurriculumDetail!U55 &gt; 0, CurriculumDetail!U55, "")</f>
        <v/>
      </c>
      <c r="V10" s="11" t="str">
        <f>IF(CurriculumDetail!V55 &gt; 0, CurriculumDetail!V55, "")</f>
        <v/>
      </c>
      <c r="W10" s="11" t="str">
        <f>IF(CurriculumDetail!W55 &gt; 0, CurriculumDetail!W55, "")</f>
        <v/>
      </c>
      <c r="X10" s="11" t="str">
        <f>IF(CurriculumDetail!X55 &gt; 0, CurriculumDetail!X55, "")</f>
        <v/>
      </c>
      <c r="Y10" s="11" t="str">
        <f>IF(CurriculumDetail!Y55 &gt; 0, CurriculumDetail!Y55, "")</f>
        <v/>
      </c>
      <c r="Z10" s="11" t="str">
        <f>IF(CurriculumDetail!Z55 &gt; 0, CurriculumDetail!Z55, "")</f>
        <v/>
      </c>
      <c r="AA10" s="11" t="str">
        <f>IF(CurriculumDetail!AA55 &gt; 0, CurriculumDetail!AA55, "")</f>
        <v/>
      </c>
      <c r="AB10" s="11" t="str">
        <f>IF(CurriculumDetail!AB55 &gt; 0, CurriculumDetail!AB55, "")</f>
        <v/>
      </c>
      <c r="AC10" s="11" t="str">
        <f>IF(CurriculumDetail!AC55 &gt; 0, CurriculumDetail!AC55, "")</f>
        <v/>
      </c>
      <c r="AD10" s="11" t="str">
        <f>IF(CurriculumDetail!AD55 &gt; 0, CurriculumDetail!AD55, "")</f>
        <v/>
      </c>
      <c r="AE10" s="11" t="str">
        <f>IF(CurriculumDetail!AE55 &gt; 0, CurriculumDetail!AE55, "")</f>
        <v/>
      </c>
      <c r="AF10" s="11" t="str">
        <f>IF(CurriculumDetail!AF55 &gt; 0, CurriculumDetail!AF55, "")</f>
        <v/>
      </c>
      <c r="AG10" s="11" t="str">
        <f>IF(CurriculumDetail!AG55 &gt; 0, CurriculumDetail!AG55, "")</f>
        <v/>
      </c>
      <c r="AH10" s="11" t="str">
        <f>IF(CurriculumDetail!AH55 &gt; 0, CurriculumDetail!AH55, "")</f>
        <v/>
      </c>
      <c r="AI10" s="11" t="str">
        <f>IF(CurriculumDetail!AI55 &gt; 0, CurriculumDetail!AI55, "")</f>
        <v/>
      </c>
      <c r="AJ10" s="11" t="str">
        <f>IF(CurriculumDetail!AJ55 &gt; 0, CurriculumDetail!AJ55, "")</f>
        <v/>
      </c>
    </row>
    <row r="11" spans="1:36" x14ac:dyDescent="0.2">
      <c r="A11" s="11" t="s">
        <v>155</v>
      </c>
      <c r="B11" s="11" t="s">
        <v>81</v>
      </c>
      <c r="C11" s="11">
        <v>0</v>
      </c>
      <c r="D11" s="11">
        <v>0</v>
      </c>
      <c r="E11" s="11">
        <f>C11+ D11</f>
        <v>0</v>
      </c>
      <c r="F11" s="11">
        <f>SUM(G11:AJ11)</f>
        <v>0</v>
      </c>
      <c r="G11" s="11" t="str">
        <f>IF(CurriculumDetail!G62 &gt; 0, CurriculumDetail!G62, "")</f>
        <v/>
      </c>
      <c r="H11" s="11" t="str">
        <f>IF(CurriculumDetail!H62 &gt; 0, CurriculumDetail!H62, "")</f>
        <v/>
      </c>
      <c r="I11" s="11" t="str">
        <f>IF(CurriculumDetail!I62 &gt; 0, CurriculumDetail!I62, "")</f>
        <v/>
      </c>
      <c r="J11" s="11" t="str">
        <f>IF(CurriculumDetail!J62 &gt; 0, CurriculumDetail!J62, "")</f>
        <v/>
      </c>
      <c r="K11" s="11" t="str">
        <f>IF(CurriculumDetail!K62 &gt; 0, CurriculumDetail!K62, "")</f>
        <v/>
      </c>
      <c r="L11" s="11" t="str">
        <f>IF(CurriculumDetail!L62 &gt; 0, CurriculumDetail!L62, "")</f>
        <v/>
      </c>
      <c r="M11" s="11" t="str">
        <f>IF(CurriculumDetail!M62 &gt; 0, CurriculumDetail!M62, "")</f>
        <v/>
      </c>
      <c r="N11" s="11" t="str">
        <f>IF(CurriculumDetail!N62 &gt; 0, CurriculumDetail!N62, "")</f>
        <v/>
      </c>
      <c r="O11" s="11" t="str">
        <f>IF(CurriculumDetail!O62 &gt; 0, CurriculumDetail!O62, "")</f>
        <v/>
      </c>
      <c r="P11" s="11" t="str">
        <f>IF(CurriculumDetail!P62 &gt; 0, CurriculumDetail!P62, "")</f>
        <v/>
      </c>
      <c r="Q11" s="11" t="str">
        <f>IF(CurriculumDetail!Q62 &gt; 0, CurriculumDetail!Q62, "")</f>
        <v/>
      </c>
      <c r="R11" s="11" t="str">
        <f>IF(CurriculumDetail!R62 &gt; 0, CurriculumDetail!R62, "")</f>
        <v/>
      </c>
      <c r="S11" s="11" t="str">
        <f>IF(CurriculumDetail!S62 &gt; 0, CurriculumDetail!S62, "")</f>
        <v/>
      </c>
      <c r="T11" s="11" t="str">
        <f>IF(CurriculumDetail!T62 &gt; 0, CurriculumDetail!T62, "")</f>
        <v/>
      </c>
      <c r="U11" s="11" t="str">
        <f>IF(CurriculumDetail!U62 &gt; 0, CurriculumDetail!U62, "")</f>
        <v/>
      </c>
      <c r="V11" s="11" t="str">
        <f>IF(CurriculumDetail!V62 &gt; 0, CurriculumDetail!V62, "")</f>
        <v/>
      </c>
      <c r="W11" s="11" t="str">
        <f>IF(CurriculumDetail!W62 &gt; 0, CurriculumDetail!W62, "")</f>
        <v/>
      </c>
      <c r="X11" s="11" t="str">
        <f>IF(CurriculumDetail!X62 &gt; 0, CurriculumDetail!X62, "")</f>
        <v/>
      </c>
      <c r="Y11" s="11" t="str">
        <f>IF(CurriculumDetail!Y62 &gt; 0, CurriculumDetail!Y62, "")</f>
        <v/>
      </c>
      <c r="Z11" s="11" t="str">
        <f>IF(CurriculumDetail!Z62 &gt; 0, CurriculumDetail!Z62, "")</f>
        <v/>
      </c>
      <c r="AA11" s="11" t="str">
        <f>IF(CurriculumDetail!AA62 &gt; 0, CurriculumDetail!AA62, "")</f>
        <v/>
      </c>
      <c r="AB11" s="11" t="str">
        <f>IF(CurriculumDetail!AB62 &gt; 0, CurriculumDetail!AB62, "")</f>
        <v/>
      </c>
      <c r="AC11" s="11" t="str">
        <f>IF(CurriculumDetail!AC62 &gt; 0, CurriculumDetail!AC62, "")</f>
        <v/>
      </c>
      <c r="AD11" s="11" t="str">
        <f>IF(CurriculumDetail!AD62 &gt; 0, CurriculumDetail!AD62, "")</f>
        <v/>
      </c>
      <c r="AE11" s="11" t="str">
        <f>IF(CurriculumDetail!AE62 &gt; 0, CurriculumDetail!AE62, "")</f>
        <v/>
      </c>
      <c r="AF11" s="11" t="str">
        <f>IF(CurriculumDetail!AF62 &gt; 0, CurriculumDetail!AF62, "")</f>
        <v/>
      </c>
      <c r="AG11" s="11" t="str">
        <f>IF(CurriculumDetail!AG62 &gt; 0, CurriculumDetail!AG62, "")</f>
        <v/>
      </c>
      <c r="AH11" s="11" t="str">
        <f>IF(CurriculumDetail!AH62 &gt; 0, CurriculumDetail!AH62, "")</f>
        <v/>
      </c>
      <c r="AI11" s="11" t="str">
        <f>IF(CurriculumDetail!AI62 &gt; 0, CurriculumDetail!AI62, "")</f>
        <v/>
      </c>
      <c r="AJ11" s="11" t="str">
        <f>IF(CurriculumDetail!AJ62 &gt; 0, CurriculumDetail!AJ62, "")</f>
        <v/>
      </c>
    </row>
    <row r="12" spans="1:36" x14ac:dyDescent="0.2">
      <c r="A12" s="11" t="s">
        <v>155</v>
      </c>
      <c r="B12" s="11" t="s">
        <v>106</v>
      </c>
      <c r="C12" s="11">
        <v>0</v>
      </c>
      <c r="D12" s="11">
        <v>0</v>
      </c>
      <c r="E12" s="11">
        <f>C12+ D12</f>
        <v>0</v>
      </c>
      <c r="F12" s="11">
        <f>SUM(G12:AJ12)</f>
        <v>0</v>
      </c>
      <c r="G12" s="11" t="str">
        <f>IF(CurriculumDetail!G70 &gt; 0, CurriculumDetail!G70, "")</f>
        <v/>
      </c>
      <c r="H12" s="11" t="str">
        <f>IF(CurriculumDetail!H70 &gt; 0, CurriculumDetail!H70, "")</f>
        <v/>
      </c>
      <c r="I12" s="11" t="str">
        <f>IF(CurriculumDetail!I70 &gt; 0, CurriculumDetail!I70, "")</f>
        <v/>
      </c>
      <c r="J12" s="11" t="str">
        <f>IF(CurriculumDetail!J70 &gt; 0, CurriculumDetail!J70, "")</f>
        <v/>
      </c>
      <c r="K12" s="11" t="str">
        <f>IF(CurriculumDetail!K70 &gt; 0, CurriculumDetail!K70, "")</f>
        <v/>
      </c>
      <c r="L12" s="11" t="str">
        <f>IF(CurriculumDetail!L70 &gt; 0, CurriculumDetail!L70, "")</f>
        <v/>
      </c>
      <c r="M12" s="11" t="str">
        <f>IF(CurriculumDetail!M70 &gt; 0, CurriculumDetail!M70, "")</f>
        <v/>
      </c>
      <c r="N12" s="11" t="str">
        <f>IF(CurriculumDetail!N70 &gt; 0, CurriculumDetail!N70, "")</f>
        <v/>
      </c>
      <c r="O12" s="11" t="str">
        <f>IF(CurriculumDetail!O70 &gt; 0, CurriculumDetail!O70, "")</f>
        <v/>
      </c>
      <c r="P12" s="11" t="str">
        <f>IF(CurriculumDetail!P70 &gt; 0, CurriculumDetail!P70, "")</f>
        <v/>
      </c>
      <c r="Q12" s="11" t="str">
        <f>IF(CurriculumDetail!Q70 &gt; 0, CurriculumDetail!Q70, "")</f>
        <v/>
      </c>
      <c r="R12" s="11" t="str">
        <f>IF(CurriculumDetail!R70 &gt; 0, CurriculumDetail!R70, "")</f>
        <v/>
      </c>
      <c r="S12" s="11" t="str">
        <f>IF(CurriculumDetail!S70 &gt; 0, CurriculumDetail!S70, "")</f>
        <v/>
      </c>
      <c r="T12" s="11" t="str">
        <f>IF(CurriculumDetail!T70 &gt; 0, CurriculumDetail!T70, "")</f>
        <v/>
      </c>
      <c r="U12" s="11" t="str">
        <f>IF(CurriculumDetail!U70 &gt; 0, CurriculumDetail!U70, "")</f>
        <v/>
      </c>
      <c r="V12" s="11" t="str">
        <f>IF(CurriculumDetail!V70 &gt; 0, CurriculumDetail!V70, "")</f>
        <v/>
      </c>
      <c r="W12" s="11" t="str">
        <f>IF(CurriculumDetail!W70 &gt; 0, CurriculumDetail!W70, "")</f>
        <v/>
      </c>
      <c r="X12" s="11" t="str">
        <f>IF(CurriculumDetail!X70 &gt; 0, CurriculumDetail!X70, "")</f>
        <v/>
      </c>
      <c r="Y12" s="11" t="str">
        <f>IF(CurriculumDetail!Y70 &gt; 0, CurriculumDetail!Y70, "")</f>
        <v/>
      </c>
      <c r="Z12" s="11" t="str">
        <f>IF(CurriculumDetail!Z70 &gt; 0, CurriculumDetail!Z70, "")</f>
        <v/>
      </c>
      <c r="AA12" s="11" t="str">
        <f>IF(CurriculumDetail!AA70 &gt; 0, CurriculumDetail!AA70, "")</f>
        <v/>
      </c>
      <c r="AB12" s="11" t="str">
        <f>IF(CurriculumDetail!AB70 &gt; 0, CurriculumDetail!AB70, "")</f>
        <v/>
      </c>
      <c r="AC12" s="11" t="str">
        <f>IF(CurriculumDetail!AC70 &gt; 0, CurriculumDetail!AC70, "")</f>
        <v/>
      </c>
      <c r="AD12" s="11" t="str">
        <f>IF(CurriculumDetail!AD70 &gt; 0, CurriculumDetail!AD70, "")</f>
        <v/>
      </c>
      <c r="AE12" s="11" t="str">
        <f>IF(CurriculumDetail!AE70 &gt; 0, CurriculumDetail!AE70, "")</f>
        <v/>
      </c>
      <c r="AF12" s="11" t="str">
        <f>IF(CurriculumDetail!AF70 &gt; 0, CurriculumDetail!AF70, "")</f>
        <v/>
      </c>
      <c r="AG12" s="11" t="str">
        <f>IF(CurriculumDetail!AG70 &gt; 0, CurriculumDetail!AG70, "")</f>
        <v/>
      </c>
      <c r="AH12" s="11" t="str">
        <f>IF(CurriculumDetail!AH70 &gt; 0, CurriculumDetail!AH70, "")</f>
        <v/>
      </c>
      <c r="AI12" s="11" t="str">
        <f>IF(CurriculumDetail!AI70 &gt; 0, CurriculumDetail!AI70, "")</f>
        <v/>
      </c>
      <c r="AJ12" s="11" t="str">
        <f>IF(CurriculumDetail!AJ70 &gt; 0, CurriculumDetail!AJ70, "")</f>
        <v/>
      </c>
    </row>
    <row r="14" spans="1:36" x14ac:dyDescent="0.2">
      <c r="A14" s="11" t="s">
        <v>152</v>
      </c>
      <c r="B14" s="11" t="s">
        <v>228</v>
      </c>
      <c r="C14" s="11">
        <v>0</v>
      </c>
      <c r="D14" s="11">
        <v>3</v>
      </c>
      <c r="E14" s="11">
        <f>C14+ D14</f>
        <v>3</v>
      </c>
      <c r="F14" s="11">
        <f>SUM(G14:AJ14)</f>
        <v>0</v>
      </c>
      <c r="G14" s="11" t="str">
        <f>IF(CurriculumDetail!G75 &gt; 0, CurriculumDetail!G75, "")</f>
        <v/>
      </c>
      <c r="H14" s="11" t="str">
        <f>IF(CurriculumDetail!H75 &gt; 0, CurriculumDetail!H75, "")</f>
        <v/>
      </c>
      <c r="I14" s="11" t="str">
        <f>IF(CurriculumDetail!I75 &gt; 0, CurriculumDetail!I75, "")</f>
        <v/>
      </c>
      <c r="J14" s="11" t="str">
        <f>IF(CurriculumDetail!J75 &gt; 0, CurriculumDetail!J75, "")</f>
        <v/>
      </c>
      <c r="K14" s="11" t="str">
        <f>IF(CurriculumDetail!K75 &gt; 0, CurriculumDetail!K75, "")</f>
        <v/>
      </c>
      <c r="L14" s="11" t="str">
        <f>IF(CurriculumDetail!L75 &gt; 0, CurriculumDetail!L75, "")</f>
        <v/>
      </c>
      <c r="M14" s="11" t="str">
        <f>IF(CurriculumDetail!M75 &gt; 0, CurriculumDetail!M75, "")</f>
        <v/>
      </c>
      <c r="N14" s="11" t="str">
        <f>IF(CurriculumDetail!N75 &gt; 0, CurriculumDetail!N75, "")</f>
        <v/>
      </c>
      <c r="O14" s="11" t="str">
        <f>IF(CurriculumDetail!O75 &gt; 0, CurriculumDetail!O75, "")</f>
        <v/>
      </c>
      <c r="P14" s="11" t="str">
        <f>IF(CurriculumDetail!P75 &gt; 0, CurriculumDetail!P75, "")</f>
        <v/>
      </c>
      <c r="Q14" s="11" t="str">
        <f>IF(CurriculumDetail!Q75 &gt; 0, CurriculumDetail!Q75, "")</f>
        <v/>
      </c>
      <c r="R14" s="11" t="str">
        <f>IF(CurriculumDetail!R75 &gt; 0, CurriculumDetail!R75, "")</f>
        <v/>
      </c>
      <c r="S14" s="11" t="str">
        <f>IF(CurriculumDetail!S75 &gt; 0, CurriculumDetail!S75, "")</f>
        <v/>
      </c>
      <c r="T14" s="11" t="str">
        <f>IF(CurriculumDetail!T75 &gt; 0, CurriculumDetail!T75, "")</f>
        <v/>
      </c>
      <c r="U14" s="11" t="str">
        <f>IF(CurriculumDetail!U75 &gt; 0, CurriculumDetail!U75, "")</f>
        <v/>
      </c>
      <c r="V14" s="11" t="str">
        <f>IF(CurriculumDetail!V75 &gt; 0, CurriculumDetail!V75, "")</f>
        <v/>
      </c>
      <c r="W14" s="11" t="str">
        <f>IF(CurriculumDetail!W75 &gt; 0, CurriculumDetail!W75, "")</f>
        <v/>
      </c>
      <c r="X14" s="11" t="str">
        <f>IF(CurriculumDetail!X75 &gt; 0, CurriculumDetail!X75, "")</f>
        <v/>
      </c>
      <c r="Y14" s="11" t="str">
        <f>IF(CurriculumDetail!Y75 &gt; 0, CurriculumDetail!Y75, "")</f>
        <v/>
      </c>
      <c r="Z14" s="11" t="str">
        <f>IF(CurriculumDetail!Z75 &gt; 0, CurriculumDetail!Z75, "")</f>
        <v/>
      </c>
      <c r="AA14" s="11" t="str">
        <f>IF(CurriculumDetail!AA75 &gt; 0, CurriculumDetail!AA75, "")</f>
        <v/>
      </c>
      <c r="AB14" s="11" t="str">
        <f>IF(CurriculumDetail!AB75 &gt; 0, CurriculumDetail!AB75, "")</f>
        <v/>
      </c>
      <c r="AC14" s="11" t="str">
        <f>IF(CurriculumDetail!AC75 &gt; 0, CurriculumDetail!AC75, "")</f>
        <v/>
      </c>
      <c r="AD14" s="11" t="str">
        <f>IF(CurriculumDetail!AD75 &gt; 0, CurriculumDetail!AD75, "")</f>
        <v/>
      </c>
      <c r="AE14" s="11" t="str">
        <f>IF(CurriculumDetail!AE75 &gt; 0, CurriculumDetail!AE75, "")</f>
        <v/>
      </c>
      <c r="AF14" s="11" t="str">
        <f>IF(CurriculumDetail!AF75 &gt; 0, CurriculumDetail!AF75, "")</f>
        <v/>
      </c>
      <c r="AG14" s="11" t="str">
        <f>IF(CurriculumDetail!AG75 &gt; 0, CurriculumDetail!AG75, "")</f>
        <v/>
      </c>
      <c r="AH14" s="11" t="str">
        <f>IF(CurriculumDetail!AH75 &gt; 0, CurriculumDetail!AH75, "")</f>
        <v/>
      </c>
      <c r="AI14" s="11" t="str">
        <f>IF(CurriculumDetail!AI75 &gt; 0, CurriculumDetail!AI75, "")</f>
        <v/>
      </c>
      <c r="AJ14" s="11" t="str">
        <f>IF(CurriculumDetail!AJ75 &gt; 0, CurriculumDetail!AJ75, "")</f>
        <v/>
      </c>
    </row>
    <row r="15" spans="1:36" x14ac:dyDescent="0.2">
      <c r="A15" s="11" t="s">
        <v>152</v>
      </c>
      <c r="B15" s="11" t="s">
        <v>469</v>
      </c>
      <c r="C15" s="11">
        <v>0</v>
      </c>
      <c r="D15" s="11">
        <v>3</v>
      </c>
      <c r="E15" s="11">
        <f>C15+ D15</f>
        <v>3</v>
      </c>
      <c r="F15" s="11">
        <f>SUM(G15:AJ15)</f>
        <v>0</v>
      </c>
      <c r="G15" s="11" t="str">
        <f>IF(CurriculumDetail!G84 &gt; 0, CurriculumDetail!G84, "")</f>
        <v/>
      </c>
      <c r="H15" s="11" t="str">
        <f>IF(CurriculumDetail!H84 &gt; 0, CurriculumDetail!H84, "")</f>
        <v/>
      </c>
      <c r="I15" s="11" t="str">
        <f>IF(CurriculumDetail!I84 &gt; 0, CurriculumDetail!I84, "")</f>
        <v/>
      </c>
      <c r="J15" s="11" t="str">
        <f>IF(CurriculumDetail!J84 &gt; 0, CurriculumDetail!J84, "")</f>
        <v/>
      </c>
      <c r="K15" s="11" t="str">
        <f>IF(CurriculumDetail!K84 &gt; 0, CurriculumDetail!K84, "")</f>
        <v/>
      </c>
      <c r="L15" s="11" t="str">
        <f>IF(CurriculumDetail!L84 &gt; 0, CurriculumDetail!L84, "")</f>
        <v/>
      </c>
      <c r="M15" s="11" t="str">
        <f>IF(CurriculumDetail!M84 &gt; 0, CurriculumDetail!M84, "")</f>
        <v/>
      </c>
      <c r="N15" s="11" t="str">
        <f>IF(CurriculumDetail!N84 &gt; 0, CurriculumDetail!N84, "")</f>
        <v/>
      </c>
      <c r="O15" s="11" t="str">
        <f>IF(CurriculumDetail!O84 &gt; 0, CurriculumDetail!O84, "")</f>
        <v/>
      </c>
      <c r="P15" s="11" t="str">
        <f>IF(CurriculumDetail!P84 &gt; 0, CurriculumDetail!P84, "")</f>
        <v/>
      </c>
      <c r="Q15" s="11" t="str">
        <f>IF(CurriculumDetail!Q84 &gt; 0, CurriculumDetail!Q84, "")</f>
        <v/>
      </c>
      <c r="R15" s="11" t="str">
        <f>IF(CurriculumDetail!R84 &gt; 0, CurriculumDetail!R84, "")</f>
        <v/>
      </c>
      <c r="S15" s="11" t="str">
        <f>IF(CurriculumDetail!S84 &gt; 0, CurriculumDetail!S84, "")</f>
        <v/>
      </c>
      <c r="T15" s="11" t="str">
        <f>IF(CurriculumDetail!T84 &gt; 0, CurriculumDetail!T84, "")</f>
        <v/>
      </c>
      <c r="U15" s="11" t="str">
        <f>IF(CurriculumDetail!U84 &gt; 0, CurriculumDetail!U84, "")</f>
        <v/>
      </c>
      <c r="V15" s="11" t="str">
        <f>IF(CurriculumDetail!V84 &gt; 0, CurriculumDetail!V84, "")</f>
        <v/>
      </c>
      <c r="W15" s="11" t="str">
        <f>IF(CurriculumDetail!W84 &gt; 0, CurriculumDetail!W84, "")</f>
        <v/>
      </c>
      <c r="X15" s="11" t="str">
        <f>IF(CurriculumDetail!X84 &gt; 0, CurriculumDetail!X84, "")</f>
        <v/>
      </c>
      <c r="Y15" s="11" t="str">
        <f>IF(CurriculumDetail!Y84 &gt; 0, CurriculumDetail!Y84, "")</f>
        <v/>
      </c>
      <c r="Z15" s="11" t="str">
        <f>IF(CurriculumDetail!Z84 &gt; 0, CurriculumDetail!Z84, "")</f>
        <v/>
      </c>
      <c r="AA15" s="11" t="str">
        <f>IF(CurriculumDetail!AA84 &gt; 0, CurriculumDetail!AA84, "")</f>
        <v/>
      </c>
      <c r="AB15" s="11" t="str">
        <f>IF(CurriculumDetail!AB84 &gt; 0, CurriculumDetail!AB84, "")</f>
        <v/>
      </c>
      <c r="AC15" s="11" t="str">
        <f>IF(CurriculumDetail!AC84 &gt; 0, CurriculumDetail!AC84, "")</f>
        <v/>
      </c>
      <c r="AD15" s="11" t="str">
        <f>IF(CurriculumDetail!AD84 &gt; 0, CurriculumDetail!AD84, "")</f>
        <v/>
      </c>
      <c r="AE15" s="11" t="str">
        <f>IF(CurriculumDetail!AE84 &gt; 0, CurriculumDetail!AE84, "")</f>
        <v/>
      </c>
      <c r="AF15" s="11" t="str">
        <f>IF(CurriculumDetail!AF84 &gt; 0, CurriculumDetail!AF84, "")</f>
        <v/>
      </c>
      <c r="AG15" s="11" t="str">
        <f>IF(CurriculumDetail!AG84 &gt; 0, CurriculumDetail!AG84, "")</f>
        <v/>
      </c>
      <c r="AH15" s="11" t="str">
        <f>IF(CurriculumDetail!AH84 &gt; 0, CurriculumDetail!AH84, "")</f>
        <v/>
      </c>
      <c r="AI15" s="11" t="str">
        <f>IF(CurriculumDetail!AI84 &gt; 0, CurriculumDetail!AI84, "")</f>
        <v/>
      </c>
      <c r="AJ15" s="11" t="str">
        <f>IF(CurriculumDetail!AJ84 &gt; 0, CurriculumDetail!AJ84, "")</f>
        <v/>
      </c>
    </row>
    <row r="16" spans="1:36" x14ac:dyDescent="0.2">
      <c r="A16" s="11" t="s">
        <v>152</v>
      </c>
      <c r="B16" s="11" t="s">
        <v>294</v>
      </c>
      <c r="C16" s="11">
        <v>0</v>
      </c>
      <c r="D16" s="11">
        <v>6</v>
      </c>
      <c r="E16" s="11">
        <f>C16+ D16</f>
        <v>6</v>
      </c>
      <c r="F16" s="11">
        <f>SUM(G16:AJ16)</f>
        <v>0</v>
      </c>
      <c r="G16" s="11" t="str">
        <f>IF(CurriculumDetail!G93 &gt; 0, CurriculumDetail!G93, "")</f>
        <v/>
      </c>
      <c r="H16" s="11" t="str">
        <f>IF(CurriculumDetail!H93 &gt; 0, CurriculumDetail!H93, "")</f>
        <v/>
      </c>
      <c r="I16" s="11" t="str">
        <f>IF(CurriculumDetail!I93 &gt; 0, CurriculumDetail!I93, "")</f>
        <v/>
      </c>
      <c r="J16" s="11" t="str">
        <f>IF(CurriculumDetail!J93 &gt; 0, CurriculumDetail!J93, "")</f>
        <v/>
      </c>
      <c r="K16" s="11" t="str">
        <f>IF(CurriculumDetail!K93 &gt; 0, CurriculumDetail!K93, "")</f>
        <v/>
      </c>
      <c r="L16" s="11" t="str">
        <f>IF(CurriculumDetail!L93 &gt; 0, CurriculumDetail!L93, "")</f>
        <v/>
      </c>
      <c r="M16" s="11" t="str">
        <f>IF(CurriculumDetail!M93 &gt; 0, CurriculumDetail!M93, "")</f>
        <v/>
      </c>
      <c r="N16" s="11" t="str">
        <f>IF(CurriculumDetail!N93 &gt; 0, CurriculumDetail!N93, "")</f>
        <v/>
      </c>
      <c r="O16" s="11" t="str">
        <f>IF(CurriculumDetail!O93 &gt; 0, CurriculumDetail!O93, "")</f>
        <v/>
      </c>
      <c r="P16" s="11" t="str">
        <f>IF(CurriculumDetail!P93 &gt; 0, CurriculumDetail!P93, "")</f>
        <v/>
      </c>
      <c r="Q16" s="11" t="str">
        <f>IF(CurriculumDetail!Q93 &gt; 0, CurriculumDetail!Q93, "")</f>
        <v/>
      </c>
      <c r="R16" s="11" t="str">
        <f>IF(CurriculumDetail!R93 &gt; 0, CurriculumDetail!R93, "")</f>
        <v/>
      </c>
      <c r="S16" s="11" t="str">
        <f>IF(CurriculumDetail!S93 &gt; 0, CurriculumDetail!S93, "")</f>
        <v/>
      </c>
      <c r="T16" s="11" t="str">
        <f>IF(CurriculumDetail!T93 &gt; 0, CurriculumDetail!T93, "")</f>
        <v/>
      </c>
      <c r="U16" s="11" t="str">
        <f>IF(CurriculumDetail!U93 &gt; 0, CurriculumDetail!U93, "")</f>
        <v/>
      </c>
      <c r="V16" s="11" t="str">
        <f>IF(CurriculumDetail!V93 &gt; 0, CurriculumDetail!V93, "")</f>
        <v/>
      </c>
      <c r="W16" s="11" t="str">
        <f>IF(CurriculumDetail!W93 &gt; 0, CurriculumDetail!W93, "")</f>
        <v/>
      </c>
      <c r="X16" s="11" t="str">
        <f>IF(CurriculumDetail!X93 &gt; 0, CurriculumDetail!X93, "")</f>
        <v/>
      </c>
      <c r="Y16" s="11" t="str">
        <f>IF(CurriculumDetail!Y93 &gt; 0, CurriculumDetail!Y93, "")</f>
        <v/>
      </c>
      <c r="Z16" s="11" t="str">
        <f>IF(CurriculumDetail!Z93 &gt; 0, CurriculumDetail!Z93, "")</f>
        <v/>
      </c>
      <c r="AA16" s="11" t="str">
        <f>IF(CurriculumDetail!AA93 &gt; 0, CurriculumDetail!AA93, "")</f>
        <v/>
      </c>
      <c r="AB16" s="11" t="str">
        <f>IF(CurriculumDetail!AB93 &gt; 0, CurriculumDetail!AB93, "")</f>
        <v/>
      </c>
      <c r="AC16" s="11" t="str">
        <f>IF(CurriculumDetail!AC93 &gt; 0, CurriculumDetail!AC93, "")</f>
        <v/>
      </c>
      <c r="AD16" s="11" t="str">
        <f>IF(CurriculumDetail!AD93 &gt; 0, CurriculumDetail!AD93, "")</f>
        <v/>
      </c>
      <c r="AE16" s="11" t="str">
        <f>IF(CurriculumDetail!AE93 &gt; 0, CurriculumDetail!AE93, "")</f>
        <v/>
      </c>
      <c r="AF16" s="11" t="str">
        <f>IF(CurriculumDetail!AF93 &gt; 0, CurriculumDetail!AF93, "")</f>
        <v/>
      </c>
      <c r="AG16" s="11" t="str">
        <f>IF(CurriculumDetail!AG93 &gt; 0, CurriculumDetail!AG93, "")</f>
        <v/>
      </c>
      <c r="AH16" s="11" t="str">
        <f>IF(CurriculumDetail!AH93 &gt; 0, CurriculumDetail!AH93, "")</f>
        <v/>
      </c>
      <c r="AI16" s="11" t="str">
        <f>IF(CurriculumDetail!AI93 &gt; 0, CurriculumDetail!AI93, "")</f>
        <v/>
      </c>
      <c r="AJ16" s="11" t="str">
        <f>IF(CurriculumDetail!AJ93 &gt; 0, CurriculumDetail!AJ93, "")</f>
        <v/>
      </c>
    </row>
    <row r="17" spans="1:36" x14ac:dyDescent="0.2">
      <c r="A17" s="11" t="s">
        <v>152</v>
      </c>
      <c r="B17" s="11" t="s">
        <v>85</v>
      </c>
      <c r="C17" s="11">
        <v>0</v>
      </c>
      <c r="D17" s="11">
        <v>3</v>
      </c>
      <c r="E17" s="11">
        <f>C17+ D17</f>
        <v>3</v>
      </c>
      <c r="F17" s="11">
        <f>SUM(G17:AJ17)</f>
        <v>0</v>
      </c>
      <c r="G17" s="11" t="str">
        <f>IF(CurriculumDetail!G105 &gt; 0, CurriculumDetail!G105, "")</f>
        <v/>
      </c>
      <c r="H17" s="11" t="str">
        <f>IF(CurriculumDetail!H105 &gt; 0, CurriculumDetail!H105, "")</f>
        <v/>
      </c>
      <c r="I17" s="11" t="str">
        <f>IF(CurriculumDetail!I105 &gt; 0, CurriculumDetail!I105, "")</f>
        <v/>
      </c>
      <c r="J17" s="11" t="str">
        <f>IF(CurriculumDetail!J105 &gt; 0, CurriculumDetail!J105, "")</f>
        <v/>
      </c>
      <c r="K17" s="11" t="str">
        <f>IF(CurriculumDetail!K105 &gt; 0, CurriculumDetail!K105, "")</f>
        <v/>
      </c>
      <c r="L17" s="11" t="str">
        <f>IF(CurriculumDetail!L105 &gt; 0, CurriculumDetail!L105, "")</f>
        <v/>
      </c>
      <c r="M17" s="11" t="str">
        <f>IF(CurriculumDetail!M105 &gt; 0, CurriculumDetail!M105, "")</f>
        <v/>
      </c>
      <c r="N17" s="11" t="str">
        <f>IF(CurriculumDetail!N105 &gt; 0, CurriculumDetail!N105, "")</f>
        <v/>
      </c>
      <c r="O17" s="11" t="str">
        <f>IF(CurriculumDetail!O105 &gt; 0, CurriculumDetail!O105, "")</f>
        <v/>
      </c>
      <c r="P17" s="11" t="str">
        <f>IF(CurriculumDetail!P105 &gt; 0, CurriculumDetail!P105, "")</f>
        <v/>
      </c>
      <c r="Q17" s="11" t="str">
        <f>IF(CurriculumDetail!Q105 &gt; 0, CurriculumDetail!Q105, "")</f>
        <v/>
      </c>
      <c r="R17" s="11" t="str">
        <f>IF(CurriculumDetail!R105 &gt; 0, CurriculumDetail!R105, "")</f>
        <v/>
      </c>
      <c r="S17" s="11" t="str">
        <f>IF(CurriculumDetail!S105 &gt; 0, CurriculumDetail!S105, "")</f>
        <v/>
      </c>
      <c r="T17" s="11" t="str">
        <f>IF(CurriculumDetail!T105 &gt; 0, CurriculumDetail!T105, "")</f>
        <v/>
      </c>
      <c r="U17" s="11" t="str">
        <f>IF(CurriculumDetail!U105 &gt; 0, CurriculumDetail!U105, "")</f>
        <v/>
      </c>
      <c r="V17" s="11" t="str">
        <f>IF(CurriculumDetail!V105 &gt; 0, CurriculumDetail!V105, "")</f>
        <v/>
      </c>
      <c r="W17" s="11" t="str">
        <f>IF(CurriculumDetail!W105 &gt; 0, CurriculumDetail!W105, "")</f>
        <v/>
      </c>
      <c r="X17" s="11" t="str">
        <f>IF(CurriculumDetail!X105 &gt; 0, CurriculumDetail!X105, "")</f>
        <v/>
      </c>
      <c r="Y17" s="11" t="str">
        <f>IF(CurriculumDetail!Y105 &gt; 0, CurriculumDetail!Y105, "")</f>
        <v/>
      </c>
      <c r="Z17" s="11" t="str">
        <f>IF(CurriculumDetail!Z105 &gt; 0, CurriculumDetail!Z105, "")</f>
        <v/>
      </c>
      <c r="AA17" s="11" t="str">
        <f>IF(CurriculumDetail!AA105 &gt; 0, CurriculumDetail!AA105, "")</f>
        <v/>
      </c>
      <c r="AB17" s="11" t="str">
        <f>IF(CurriculumDetail!AB105 &gt; 0, CurriculumDetail!AB105, "")</f>
        <v/>
      </c>
      <c r="AC17" s="11" t="str">
        <f>IF(CurriculumDetail!AC105 &gt; 0, CurriculumDetail!AC105, "")</f>
        <v/>
      </c>
      <c r="AD17" s="11" t="str">
        <f>IF(CurriculumDetail!AD105 &gt; 0, CurriculumDetail!AD105, "")</f>
        <v/>
      </c>
      <c r="AE17" s="11" t="str">
        <f>IF(CurriculumDetail!AE105 &gt; 0, CurriculumDetail!AE105, "")</f>
        <v/>
      </c>
      <c r="AF17" s="11" t="str">
        <f>IF(CurriculumDetail!AF105 &gt; 0, CurriculumDetail!AF105, "")</f>
        <v/>
      </c>
      <c r="AG17" s="11" t="str">
        <f>IF(CurriculumDetail!AG105 &gt; 0, CurriculumDetail!AG105, "")</f>
        <v/>
      </c>
      <c r="AH17" s="11" t="str">
        <f>IF(CurriculumDetail!AH105 &gt; 0, CurriculumDetail!AH105, "")</f>
        <v/>
      </c>
      <c r="AI17" s="11" t="str">
        <f>IF(CurriculumDetail!AI105 &gt; 0, CurriculumDetail!AI105, "")</f>
        <v/>
      </c>
      <c r="AJ17" s="11" t="str">
        <f>IF(CurriculumDetail!AJ105 &gt; 0, CurriculumDetail!AJ105, "")</f>
        <v/>
      </c>
    </row>
    <row r="18" spans="1:36" x14ac:dyDescent="0.2">
      <c r="A18" s="11" t="s">
        <v>152</v>
      </c>
      <c r="B18" s="11" t="s">
        <v>176</v>
      </c>
      <c r="C18" s="11">
        <v>0</v>
      </c>
      <c r="D18" s="11">
        <v>1</v>
      </c>
      <c r="E18" s="11">
        <f>C18+ D18</f>
        <v>1</v>
      </c>
      <c r="F18" s="11">
        <f>SUM(G18:AJ18)</f>
        <v>0</v>
      </c>
      <c r="G18" s="11" t="str">
        <f>IF(CurriculumDetail!G113 &gt; 0, CurriculumDetail!G113, "")</f>
        <v/>
      </c>
      <c r="H18" s="11" t="str">
        <f>IF(CurriculumDetail!H113 &gt; 0, CurriculumDetail!H113, "")</f>
        <v/>
      </c>
      <c r="I18" s="11" t="str">
        <f>IF(CurriculumDetail!I113 &gt; 0, CurriculumDetail!I113, "")</f>
        <v/>
      </c>
      <c r="J18" s="11" t="str">
        <f>IF(CurriculumDetail!J113 &gt; 0, CurriculumDetail!J113, "")</f>
        <v/>
      </c>
      <c r="K18" s="11" t="str">
        <f>IF(CurriculumDetail!K113 &gt; 0, CurriculumDetail!K113, "")</f>
        <v/>
      </c>
      <c r="L18" s="11" t="str">
        <f>IF(CurriculumDetail!L113 &gt; 0, CurriculumDetail!L113, "")</f>
        <v/>
      </c>
      <c r="M18" s="11" t="str">
        <f>IF(CurriculumDetail!M113 &gt; 0, CurriculumDetail!M113, "")</f>
        <v/>
      </c>
      <c r="N18" s="11" t="str">
        <f>IF(CurriculumDetail!N113 &gt; 0, CurriculumDetail!N113, "")</f>
        <v/>
      </c>
      <c r="O18" s="11" t="str">
        <f>IF(CurriculumDetail!O113 &gt; 0, CurriculumDetail!O113, "")</f>
        <v/>
      </c>
      <c r="P18" s="11" t="str">
        <f>IF(CurriculumDetail!P113 &gt; 0, CurriculumDetail!P113, "")</f>
        <v/>
      </c>
      <c r="Q18" s="11" t="str">
        <f>IF(CurriculumDetail!Q113 &gt; 0, CurriculumDetail!Q113, "")</f>
        <v/>
      </c>
      <c r="R18" s="11" t="str">
        <f>IF(CurriculumDetail!R113 &gt; 0, CurriculumDetail!R113, "")</f>
        <v/>
      </c>
      <c r="S18" s="11" t="str">
        <f>IF(CurriculumDetail!S113 &gt; 0, CurriculumDetail!S113, "")</f>
        <v/>
      </c>
      <c r="T18" s="11" t="str">
        <f>IF(CurriculumDetail!T113 &gt; 0, CurriculumDetail!T113, "")</f>
        <v/>
      </c>
      <c r="U18" s="11" t="str">
        <f>IF(CurriculumDetail!U113 &gt; 0, CurriculumDetail!U113, "")</f>
        <v/>
      </c>
      <c r="V18" s="11" t="str">
        <f>IF(CurriculumDetail!V113 &gt; 0, CurriculumDetail!V113, "")</f>
        <v/>
      </c>
      <c r="W18" s="11" t="str">
        <f>IF(CurriculumDetail!W113 &gt; 0, CurriculumDetail!W113, "")</f>
        <v/>
      </c>
      <c r="X18" s="11" t="str">
        <f>IF(CurriculumDetail!X113 &gt; 0, CurriculumDetail!X113, "")</f>
        <v/>
      </c>
      <c r="Y18" s="11" t="str">
        <f>IF(CurriculumDetail!Y113 &gt; 0, CurriculumDetail!Y113, "")</f>
        <v/>
      </c>
      <c r="Z18" s="11" t="str">
        <f>IF(CurriculumDetail!Z113 &gt; 0, CurriculumDetail!Z113, "")</f>
        <v/>
      </c>
      <c r="AA18" s="11" t="str">
        <f>IF(CurriculumDetail!AA113 &gt; 0, CurriculumDetail!AA113, "")</f>
        <v/>
      </c>
      <c r="AB18" s="11" t="str">
        <f>IF(CurriculumDetail!AB113 &gt; 0, CurriculumDetail!AB113, "")</f>
        <v/>
      </c>
      <c r="AC18" s="11" t="str">
        <f>IF(CurriculumDetail!AC113 &gt; 0, CurriculumDetail!AC113, "")</f>
        <v/>
      </c>
      <c r="AD18" s="11" t="str">
        <f>IF(CurriculumDetail!AD113 &gt; 0, CurriculumDetail!AD113, "")</f>
        <v/>
      </c>
      <c r="AE18" s="11" t="str">
        <f>IF(CurriculumDetail!AE113 &gt; 0, CurriculumDetail!AE113, "")</f>
        <v/>
      </c>
      <c r="AF18" s="11" t="str">
        <f>IF(CurriculumDetail!AF113 &gt; 0, CurriculumDetail!AF113, "")</f>
        <v/>
      </c>
      <c r="AG18" s="11" t="str">
        <f>IF(CurriculumDetail!AG113 &gt; 0, CurriculumDetail!AG113, "")</f>
        <v/>
      </c>
      <c r="AH18" s="11" t="str">
        <f>IF(CurriculumDetail!AH113 &gt; 0, CurriculumDetail!AH113, "")</f>
        <v/>
      </c>
      <c r="AI18" s="11" t="str">
        <f>IF(CurriculumDetail!AI113 &gt; 0, CurriculumDetail!AI113, "")</f>
        <v/>
      </c>
      <c r="AJ18" s="11" t="str">
        <f>IF(CurriculumDetail!AJ113 &gt; 0, CurriculumDetail!AJ113, "")</f>
        <v/>
      </c>
    </row>
    <row r="19" spans="1:36" x14ac:dyDescent="0.2">
      <c r="A19" s="11" t="s">
        <v>152</v>
      </c>
      <c r="B19" s="11" t="s">
        <v>243</v>
      </c>
      <c r="C19" s="11">
        <v>0</v>
      </c>
      <c r="D19" s="11">
        <v>0</v>
      </c>
      <c r="E19" s="11">
        <f>C19+ D19</f>
        <v>0</v>
      </c>
      <c r="F19" s="11">
        <f>SUM(G19:AJ19)</f>
        <v>0</v>
      </c>
      <c r="G19" s="11" t="str">
        <f>IF(CurriculumDetail!G121 &gt; 0, CurriculumDetail!G121, "")</f>
        <v/>
      </c>
      <c r="H19" s="11" t="str">
        <f>IF(CurriculumDetail!H121 &gt; 0, CurriculumDetail!H121, "")</f>
        <v/>
      </c>
      <c r="I19" s="11" t="str">
        <f>IF(CurriculumDetail!I121 &gt; 0, CurriculumDetail!I121, "")</f>
        <v/>
      </c>
      <c r="J19" s="11" t="str">
        <f>IF(CurriculumDetail!J121 &gt; 0, CurriculumDetail!J121, "")</f>
        <v/>
      </c>
      <c r="K19" s="11" t="str">
        <f>IF(CurriculumDetail!K121 &gt; 0, CurriculumDetail!K121, "")</f>
        <v/>
      </c>
      <c r="L19" s="11" t="str">
        <f>IF(CurriculumDetail!L121 &gt; 0, CurriculumDetail!L121, "")</f>
        <v/>
      </c>
      <c r="M19" s="11" t="str">
        <f>IF(CurriculumDetail!M121 &gt; 0, CurriculumDetail!M121, "")</f>
        <v/>
      </c>
      <c r="N19" s="11" t="str">
        <f>IF(CurriculumDetail!N121 &gt; 0, CurriculumDetail!N121, "")</f>
        <v/>
      </c>
      <c r="O19" s="11" t="str">
        <f>IF(CurriculumDetail!O121 &gt; 0, CurriculumDetail!O121, "")</f>
        <v/>
      </c>
      <c r="P19" s="11" t="str">
        <f>IF(CurriculumDetail!P121 &gt; 0, CurriculumDetail!P121, "")</f>
        <v/>
      </c>
      <c r="Q19" s="11" t="str">
        <f>IF(CurriculumDetail!Q121 &gt; 0, CurriculumDetail!Q121, "")</f>
        <v/>
      </c>
      <c r="R19" s="11" t="str">
        <f>IF(CurriculumDetail!R121 &gt; 0, CurriculumDetail!R121, "")</f>
        <v/>
      </c>
      <c r="S19" s="11" t="str">
        <f>IF(CurriculumDetail!S121 &gt; 0, CurriculumDetail!S121, "")</f>
        <v/>
      </c>
      <c r="T19" s="11" t="str">
        <f>IF(CurriculumDetail!T121 &gt; 0, CurriculumDetail!T121, "")</f>
        <v/>
      </c>
      <c r="U19" s="11" t="str">
        <f>IF(CurriculumDetail!U121 &gt; 0, CurriculumDetail!U121, "")</f>
        <v/>
      </c>
      <c r="V19" s="11" t="str">
        <f>IF(CurriculumDetail!V121 &gt; 0, CurriculumDetail!V121, "")</f>
        <v/>
      </c>
      <c r="W19" s="11" t="str">
        <f>IF(CurriculumDetail!W121 &gt; 0, CurriculumDetail!W121, "")</f>
        <v/>
      </c>
      <c r="X19" s="11" t="str">
        <f>IF(CurriculumDetail!X121 &gt; 0, CurriculumDetail!X121, "")</f>
        <v/>
      </c>
      <c r="Y19" s="11" t="str">
        <f>IF(CurriculumDetail!Y121 &gt; 0, CurriculumDetail!Y121, "")</f>
        <v/>
      </c>
      <c r="Z19" s="11" t="str">
        <f>IF(CurriculumDetail!Z121 &gt; 0, CurriculumDetail!Z121, "")</f>
        <v/>
      </c>
      <c r="AA19" s="11" t="str">
        <f>IF(CurriculumDetail!AA121 &gt; 0, CurriculumDetail!AA121, "")</f>
        <v/>
      </c>
      <c r="AB19" s="11" t="str">
        <f>IF(CurriculumDetail!AB121 &gt; 0, CurriculumDetail!AB121, "")</f>
        <v/>
      </c>
      <c r="AC19" s="11" t="str">
        <f>IF(CurriculumDetail!AC121 &gt; 0, CurriculumDetail!AC121, "")</f>
        <v/>
      </c>
      <c r="AD19" s="11" t="str">
        <f>IF(CurriculumDetail!AD121 &gt; 0, CurriculumDetail!AD121, "")</f>
        <v/>
      </c>
      <c r="AE19" s="11" t="str">
        <f>IF(CurriculumDetail!AE121 &gt; 0, CurriculumDetail!AE121, "")</f>
        <v/>
      </c>
      <c r="AF19" s="11" t="str">
        <f>IF(CurriculumDetail!AF121 &gt; 0, CurriculumDetail!AF121, "")</f>
        <v/>
      </c>
      <c r="AG19" s="11" t="str">
        <f>IF(CurriculumDetail!AG121 &gt; 0, CurriculumDetail!AG121, "")</f>
        <v/>
      </c>
      <c r="AH19" s="11" t="str">
        <f>IF(CurriculumDetail!AH121 &gt; 0, CurriculumDetail!AH121, "")</f>
        <v/>
      </c>
      <c r="AI19" s="11" t="str">
        <f>IF(CurriculumDetail!AI121 &gt; 0, CurriculumDetail!AI121, "")</f>
        <v/>
      </c>
      <c r="AJ19" s="11" t="str">
        <f>IF(CurriculumDetail!AJ121 &gt; 0, CurriculumDetail!AJ121, "")</f>
        <v/>
      </c>
    </row>
    <row r="20" spans="1:36" x14ac:dyDescent="0.2">
      <c r="A20" s="11" t="s">
        <v>152</v>
      </c>
      <c r="B20" s="11" t="s">
        <v>288</v>
      </c>
      <c r="C20" s="11">
        <v>0</v>
      </c>
      <c r="D20" s="11">
        <v>0</v>
      </c>
      <c r="E20" s="11">
        <f>C20+ D20</f>
        <v>0</v>
      </c>
      <c r="F20" s="11">
        <f>SUM(G20:AJ20)</f>
        <v>0</v>
      </c>
      <c r="G20" s="11" t="str">
        <f>IF(CurriculumDetail!G128 &gt; 0, CurriculumDetail!G128, "")</f>
        <v/>
      </c>
      <c r="H20" s="11" t="str">
        <f>IF(CurriculumDetail!H128 &gt; 0, CurriculumDetail!H128, "")</f>
        <v/>
      </c>
      <c r="I20" s="11" t="str">
        <f>IF(CurriculumDetail!I128 &gt; 0, CurriculumDetail!I128, "")</f>
        <v/>
      </c>
      <c r="J20" s="11" t="str">
        <f>IF(CurriculumDetail!J128 &gt; 0, CurriculumDetail!J128, "")</f>
        <v/>
      </c>
      <c r="K20" s="11" t="str">
        <f>IF(CurriculumDetail!K128 &gt; 0, CurriculumDetail!K128, "")</f>
        <v/>
      </c>
      <c r="L20" s="11" t="str">
        <f>IF(CurriculumDetail!L128 &gt; 0, CurriculumDetail!L128, "")</f>
        <v/>
      </c>
      <c r="M20" s="11" t="str">
        <f>IF(CurriculumDetail!M128 &gt; 0, CurriculumDetail!M128, "")</f>
        <v/>
      </c>
      <c r="N20" s="11" t="str">
        <f>IF(CurriculumDetail!N128 &gt; 0, CurriculumDetail!N128, "")</f>
        <v/>
      </c>
      <c r="O20" s="11" t="str">
        <f>IF(CurriculumDetail!O128 &gt; 0, CurriculumDetail!O128, "")</f>
        <v/>
      </c>
      <c r="P20" s="11" t="str">
        <f>IF(CurriculumDetail!P128 &gt; 0, CurriculumDetail!P128, "")</f>
        <v/>
      </c>
      <c r="Q20" s="11" t="str">
        <f>IF(CurriculumDetail!Q128 &gt; 0, CurriculumDetail!Q128, "")</f>
        <v/>
      </c>
      <c r="R20" s="11" t="str">
        <f>IF(CurriculumDetail!R128 &gt; 0, CurriculumDetail!R128, "")</f>
        <v/>
      </c>
      <c r="S20" s="11" t="str">
        <f>IF(CurriculumDetail!S128 &gt; 0, CurriculumDetail!S128, "")</f>
        <v/>
      </c>
      <c r="T20" s="11" t="str">
        <f>IF(CurriculumDetail!T128 &gt; 0, CurriculumDetail!T128, "")</f>
        <v/>
      </c>
      <c r="U20" s="11" t="str">
        <f>IF(CurriculumDetail!U128 &gt; 0, CurriculumDetail!U128, "")</f>
        <v/>
      </c>
      <c r="V20" s="11" t="str">
        <f>IF(CurriculumDetail!V128 &gt; 0, CurriculumDetail!V128, "")</f>
        <v/>
      </c>
      <c r="W20" s="11" t="str">
        <f>IF(CurriculumDetail!W128 &gt; 0, CurriculumDetail!W128, "")</f>
        <v/>
      </c>
      <c r="X20" s="11" t="str">
        <f>IF(CurriculumDetail!X128 &gt; 0, CurriculumDetail!X128, "")</f>
        <v/>
      </c>
      <c r="Y20" s="11" t="str">
        <f>IF(CurriculumDetail!Y128 &gt; 0, CurriculumDetail!Y128, "")</f>
        <v/>
      </c>
      <c r="Z20" s="11" t="str">
        <f>IF(CurriculumDetail!Z128 &gt; 0, CurriculumDetail!Z128, "")</f>
        <v/>
      </c>
      <c r="AA20" s="11" t="str">
        <f>IF(CurriculumDetail!AA128 &gt; 0, CurriculumDetail!AA128, "")</f>
        <v/>
      </c>
      <c r="AB20" s="11" t="str">
        <f>IF(CurriculumDetail!AB128 &gt; 0, CurriculumDetail!AB128, "")</f>
        <v/>
      </c>
      <c r="AC20" s="11" t="str">
        <f>IF(CurriculumDetail!AC128 &gt; 0, CurriculumDetail!AC128, "")</f>
        <v/>
      </c>
      <c r="AD20" s="11" t="str">
        <f>IF(CurriculumDetail!AD128 &gt; 0, CurriculumDetail!AD128, "")</f>
        <v/>
      </c>
      <c r="AE20" s="11" t="str">
        <f>IF(CurriculumDetail!AE128 &gt; 0, CurriculumDetail!AE128, "")</f>
        <v/>
      </c>
      <c r="AF20" s="11" t="str">
        <f>IF(CurriculumDetail!AF128 &gt; 0, CurriculumDetail!AF128, "")</f>
        <v/>
      </c>
      <c r="AG20" s="11" t="str">
        <f>IF(CurriculumDetail!AG128 &gt; 0, CurriculumDetail!AG128, "")</f>
        <v/>
      </c>
      <c r="AH20" s="11" t="str">
        <f>IF(CurriculumDetail!AH128 &gt; 0, CurriculumDetail!AH128, "")</f>
        <v/>
      </c>
      <c r="AI20" s="11" t="str">
        <f>IF(CurriculumDetail!AI128 &gt; 0, CurriculumDetail!AI128, "")</f>
        <v/>
      </c>
      <c r="AJ20" s="11" t="str">
        <f>IF(CurriculumDetail!AJ128 &gt; 0, CurriculumDetail!AJ128, "")</f>
        <v/>
      </c>
    </row>
    <row r="21" spans="1:36" x14ac:dyDescent="0.2">
      <c r="A21" s="11" t="s">
        <v>152</v>
      </c>
      <c r="B21" s="11" t="s">
        <v>256</v>
      </c>
      <c r="C21" s="11">
        <v>0</v>
      </c>
      <c r="D21" s="11">
        <v>0</v>
      </c>
      <c r="E21" s="11">
        <f>C21+ D21</f>
        <v>0</v>
      </c>
      <c r="F21" s="11">
        <f>SUM(G21:AJ21)</f>
        <v>0</v>
      </c>
      <c r="G21" s="11" t="str">
        <f>IF(CurriculumDetail!G135 &gt; 0, CurriculumDetail!G135, "")</f>
        <v/>
      </c>
      <c r="H21" s="11" t="str">
        <f>IF(CurriculumDetail!H135 &gt; 0, CurriculumDetail!H135, "")</f>
        <v/>
      </c>
      <c r="I21" s="11" t="str">
        <f>IF(CurriculumDetail!I135 &gt; 0, CurriculumDetail!I135, "")</f>
        <v/>
      </c>
      <c r="J21" s="11" t="str">
        <f>IF(CurriculumDetail!J135 &gt; 0, CurriculumDetail!J135, "")</f>
        <v/>
      </c>
      <c r="K21" s="11" t="str">
        <f>IF(CurriculumDetail!K135 &gt; 0, CurriculumDetail!K135, "")</f>
        <v/>
      </c>
      <c r="L21" s="11" t="str">
        <f>IF(CurriculumDetail!L135 &gt; 0, CurriculumDetail!L135, "")</f>
        <v/>
      </c>
      <c r="M21" s="11" t="str">
        <f>IF(CurriculumDetail!M135 &gt; 0, CurriculumDetail!M135, "")</f>
        <v/>
      </c>
      <c r="N21" s="11" t="str">
        <f>IF(CurriculumDetail!N135 &gt; 0, CurriculumDetail!N135, "")</f>
        <v/>
      </c>
      <c r="O21" s="11" t="str">
        <f>IF(CurriculumDetail!O135 &gt; 0, CurriculumDetail!O135, "")</f>
        <v/>
      </c>
      <c r="P21" s="11" t="str">
        <f>IF(CurriculumDetail!P135 &gt; 0, CurriculumDetail!P135, "")</f>
        <v/>
      </c>
      <c r="Q21" s="11" t="str">
        <f>IF(CurriculumDetail!Q135 &gt; 0, CurriculumDetail!Q135, "")</f>
        <v/>
      </c>
      <c r="R21" s="11" t="str">
        <f>IF(CurriculumDetail!R135 &gt; 0, CurriculumDetail!R135, "")</f>
        <v/>
      </c>
      <c r="S21" s="11" t="str">
        <f>IF(CurriculumDetail!S135 &gt; 0, CurriculumDetail!S135, "")</f>
        <v/>
      </c>
      <c r="T21" s="11" t="str">
        <f>IF(CurriculumDetail!T135 &gt; 0, CurriculumDetail!T135, "")</f>
        <v/>
      </c>
      <c r="U21" s="11" t="str">
        <f>IF(CurriculumDetail!U135 &gt; 0, CurriculumDetail!U135, "")</f>
        <v/>
      </c>
      <c r="V21" s="11" t="str">
        <f>IF(CurriculumDetail!V135 &gt; 0, CurriculumDetail!V135, "")</f>
        <v/>
      </c>
      <c r="W21" s="11" t="str">
        <f>IF(CurriculumDetail!W135 &gt; 0, CurriculumDetail!W135, "")</f>
        <v/>
      </c>
      <c r="X21" s="11" t="str">
        <f>IF(CurriculumDetail!X135 &gt; 0, CurriculumDetail!X135, "")</f>
        <v/>
      </c>
      <c r="Y21" s="11" t="str">
        <f>IF(CurriculumDetail!Y135 &gt; 0, CurriculumDetail!Y135, "")</f>
        <v/>
      </c>
      <c r="Z21" s="11" t="str">
        <f>IF(CurriculumDetail!Z135 &gt; 0, CurriculumDetail!Z135, "")</f>
        <v/>
      </c>
      <c r="AA21" s="11" t="str">
        <f>IF(CurriculumDetail!AA135 &gt; 0, CurriculumDetail!AA135, "")</f>
        <v/>
      </c>
      <c r="AB21" s="11" t="str">
        <f>IF(CurriculumDetail!AB135 &gt; 0, CurriculumDetail!AB135, "")</f>
        <v/>
      </c>
      <c r="AC21" s="11" t="str">
        <f>IF(CurriculumDetail!AC135 &gt; 0, CurriculumDetail!AC135, "")</f>
        <v/>
      </c>
      <c r="AD21" s="11" t="str">
        <f>IF(CurriculumDetail!AD135 &gt; 0, CurriculumDetail!AD135, "")</f>
        <v/>
      </c>
      <c r="AE21" s="11" t="str">
        <f>IF(CurriculumDetail!AE135 &gt; 0, CurriculumDetail!AE135, "")</f>
        <v/>
      </c>
      <c r="AF21" s="11" t="str">
        <f>IF(CurriculumDetail!AF135 &gt; 0, CurriculumDetail!AF135, "")</f>
        <v/>
      </c>
      <c r="AG21" s="11" t="str">
        <f>IF(CurriculumDetail!AG135 &gt; 0, CurriculumDetail!AG135, "")</f>
        <v/>
      </c>
      <c r="AH21" s="11" t="str">
        <f>IF(CurriculumDetail!AH135 &gt; 0, CurriculumDetail!AH135, "")</f>
        <v/>
      </c>
      <c r="AI21" s="11" t="str">
        <f>IF(CurriculumDetail!AI135 &gt; 0, CurriculumDetail!AI135, "")</f>
        <v/>
      </c>
      <c r="AJ21" s="11" t="str">
        <f>IF(CurriculumDetail!AJ135 &gt; 0, CurriculumDetail!AJ135, "")</f>
        <v/>
      </c>
    </row>
    <row r="23" spans="1:36" x14ac:dyDescent="0.2">
      <c r="A23" s="11" t="s">
        <v>162</v>
      </c>
      <c r="B23" s="11" t="s">
        <v>514</v>
      </c>
      <c r="C23" s="11">
        <v>1</v>
      </c>
      <c r="D23" s="11">
        <v>0</v>
      </c>
      <c r="E23" s="11">
        <f>C23+ D23</f>
        <v>1</v>
      </c>
      <c r="F23" s="11">
        <f>SUM(G23:AJ23)</f>
        <v>0</v>
      </c>
      <c r="G23" s="11" t="str">
        <f>IF(CurriculumDetail!G143 &gt; 0, CurriculumDetail!G143, "")</f>
        <v/>
      </c>
      <c r="H23" s="11" t="str">
        <f>IF(CurriculumDetail!H143 &gt; 0, CurriculumDetail!H143, "")</f>
        <v/>
      </c>
      <c r="I23" s="11" t="str">
        <f>IF(CurriculumDetail!I143 &gt; 0, CurriculumDetail!I143, "")</f>
        <v/>
      </c>
      <c r="J23" s="11" t="str">
        <f>IF(CurriculumDetail!J143 &gt; 0, CurriculumDetail!J143, "")</f>
        <v/>
      </c>
      <c r="K23" s="11" t="str">
        <f>IF(CurriculumDetail!K143 &gt; 0, CurriculumDetail!K143, "")</f>
        <v/>
      </c>
      <c r="L23" s="11" t="str">
        <f>IF(CurriculumDetail!L143 &gt; 0, CurriculumDetail!L143, "")</f>
        <v/>
      </c>
      <c r="M23" s="11" t="str">
        <f>IF(CurriculumDetail!M143 &gt; 0, CurriculumDetail!M143, "")</f>
        <v/>
      </c>
      <c r="N23" s="11" t="str">
        <f>IF(CurriculumDetail!N143 &gt; 0, CurriculumDetail!N143, "")</f>
        <v/>
      </c>
      <c r="O23" s="11" t="str">
        <f>IF(CurriculumDetail!O143 &gt; 0, CurriculumDetail!O143, "")</f>
        <v/>
      </c>
      <c r="P23" s="11" t="str">
        <f>IF(CurriculumDetail!P143 &gt; 0, CurriculumDetail!P143, "")</f>
        <v/>
      </c>
      <c r="Q23" s="11" t="str">
        <f>IF(CurriculumDetail!Q143 &gt; 0, CurriculumDetail!Q143, "")</f>
        <v/>
      </c>
      <c r="R23" s="11" t="str">
        <f>IF(CurriculumDetail!R143 &gt; 0, CurriculumDetail!R143, "")</f>
        <v/>
      </c>
      <c r="S23" s="11" t="str">
        <f>IF(CurriculumDetail!S143 &gt; 0, CurriculumDetail!S143, "")</f>
        <v/>
      </c>
      <c r="T23" s="11" t="str">
        <f>IF(CurriculumDetail!T143 &gt; 0, CurriculumDetail!T143, "")</f>
        <v/>
      </c>
      <c r="U23" s="11" t="str">
        <f>IF(CurriculumDetail!U143 &gt; 0, CurriculumDetail!U143, "")</f>
        <v/>
      </c>
      <c r="V23" s="11" t="str">
        <f>IF(CurriculumDetail!V143 &gt; 0, CurriculumDetail!V143, "")</f>
        <v/>
      </c>
      <c r="W23" s="11" t="str">
        <f>IF(CurriculumDetail!W143 &gt; 0, CurriculumDetail!W143, "")</f>
        <v/>
      </c>
      <c r="X23" s="11" t="str">
        <f>IF(CurriculumDetail!X143 &gt; 0, CurriculumDetail!X143, "")</f>
        <v/>
      </c>
      <c r="Y23" s="11" t="str">
        <f>IF(CurriculumDetail!Y143 &gt; 0, CurriculumDetail!Y143, "")</f>
        <v/>
      </c>
      <c r="Z23" s="11" t="str">
        <f>IF(CurriculumDetail!Z143 &gt; 0, CurriculumDetail!Z143, "")</f>
        <v/>
      </c>
      <c r="AA23" s="11" t="str">
        <f>IF(CurriculumDetail!AA143 &gt; 0, CurriculumDetail!AA143, "")</f>
        <v/>
      </c>
      <c r="AB23" s="11" t="str">
        <f>IF(CurriculumDetail!AB143 &gt; 0, CurriculumDetail!AB143, "")</f>
        <v/>
      </c>
      <c r="AC23" s="11" t="str">
        <f>IF(CurriculumDetail!AC143 &gt; 0, CurriculumDetail!AC143, "")</f>
        <v/>
      </c>
      <c r="AD23" s="11" t="str">
        <f>IF(CurriculumDetail!AD143 &gt; 0, CurriculumDetail!AD143, "")</f>
        <v/>
      </c>
      <c r="AE23" s="11" t="str">
        <f>IF(CurriculumDetail!AE143 &gt; 0, CurriculumDetail!AE143, "")</f>
        <v/>
      </c>
      <c r="AF23" s="11" t="str">
        <f>IF(CurriculumDetail!AF143 &gt; 0, CurriculumDetail!AF143, "")</f>
        <v/>
      </c>
      <c r="AG23" s="11" t="str">
        <f>IF(CurriculumDetail!AG143 &gt; 0, CurriculumDetail!AG143, "")</f>
        <v/>
      </c>
      <c r="AH23" s="11" t="str">
        <f>IF(CurriculumDetail!AH143 &gt; 0, CurriculumDetail!AH143, "")</f>
        <v/>
      </c>
      <c r="AI23" s="11" t="str">
        <f>IF(CurriculumDetail!AI143 &gt; 0, CurriculumDetail!AI143, "")</f>
        <v/>
      </c>
      <c r="AJ23" s="11" t="str">
        <f>IF(CurriculumDetail!AJ143 &gt; 0, CurriculumDetail!AJ143, "")</f>
        <v/>
      </c>
    </row>
    <row r="24" spans="1:36" x14ac:dyDescent="0.2">
      <c r="A24" s="11" t="s">
        <v>162</v>
      </c>
      <c r="B24" s="11" t="s">
        <v>254</v>
      </c>
      <c r="C24" s="11">
        <v>0</v>
      </c>
      <c r="D24" s="11">
        <v>0</v>
      </c>
      <c r="E24" s="11">
        <f>C24+ D24</f>
        <v>0</v>
      </c>
      <c r="F24" s="11">
        <f>SUM(G24:AJ24)</f>
        <v>0</v>
      </c>
      <c r="G24" s="11" t="str">
        <f>IF(CurriculumDetail!G151 &gt; 0, CurriculumDetail!G151, "")</f>
        <v/>
      </c>
      <c r="H24" s="11" t="str">
        <f>IF(CurriculumDetail!H151 &gt; 0, CurriculumDetail!H151, "")</f>
        <v/>
      </c>
      <c r="I24" s="11" t="str">
        <f>IF(CurriculumDetail!I151 &gt; 0, CurriculumDetail!I151, "")</f>
        <v/>
      </c>
      <c r="J24" s="11" t="str">
        <f>IF(CurriculumDetail!J151 &gt; 0, CurriculumDetail!J151, "")</f>
        <v/>
      </c>
      <c r="K24" s="11" t="str">
        <f>IF(CurriculumDetail!K151 &gt; 0, CurriculumDetail!K151, "")</f>
        <v/>
      </c>
      <c r="L24" s="11" t="str">
        <f>IF(CurriculumDetail!L151 &gt; 0, CurriculumDetail!L151, "")</f>
        <v/>
      </c>
      <c r="M24" s="11" t="str">
        <f>IF(CurriculumDetail!M151 &gt; 0, CurriculumDetail!M151, "")</f>
        <v/>
      </c>
      <c r="N24" s="11" t="str">
        <f>IF(CurriculumDetail!N151 &gt; 0, CurriculumDetail!N151, "")</f>
        <v/>
      </c>
      <c r="O24" s="11" t="str">
        <f>IF(CurriculumDetail!O151 &gt; 0, CurriculumDetail!O151, "")</f>
        <v/>
      </c>
      <c r="P24" s="11" t="str">
        <f>IF(CurriculumDetail!P151 &gt; 0, CurriculumDetail!P151, "")</f>
        <v/>
      </c>
      <c r="Q24" s="11" t="str">
        <f>IF(CurriculumDetail!Q151 &gt; 0, CurriculumDetail!Q151, "")</f>
        <v/>
      </c>
      <c r="R24" s="11" t="str">
        <f>IF(CurriculumDetail!R151 &gt; 0, CurriculumDetail!R151, "")</f>
        <v/>
      </c>
      <c r="S24" s="11" t="str">
        <f>IF(CurriculumDetail!S151 &gt; 0, CurriculumDetail!S151, "")</f>
        <v/>
      </c>
      <c r="T24" s="11" t="str">
        <f>IF(CurriculumDetail!T151 &gt; 0, CurriculumDetail!T151, "")</f>
        <v/>
      </c>
      <c r="U24" s="11" t="str">
        <f>IF(CurriculumDetail!U151 &gt; 0, CurriculumDetail!U151, "")</f>
        <v/>
      </c>
      <c r="V24" s="11" t="str">
        <f>IF(CurriculumDetail!V151 &gt; 0, CurriculumDetail!V151, "")</f>
        <v/>
      </c>
      <c r="W24" s="11" t="str">
        <f>IF(CurriculumDetail!W151 &gt; 0, CurriculumDetail!W151, "")</f>
        <v/>
      </c>
      <c r="X24" s="11" t="str">
        <f>IF(CurriculumDetail!X151 &gt; 0, CurriculumDetail!X151, "")</f>
        <v/>
      </c>
      <c r="Y24" s="11" t="str">
        <f>IF(CurriculumDetail!Y151 &gt; 0, CurriculumDetail!Y151, "")</f>
        <v/>
      </c>
      <c r="Z24" s="11" t="str">
        <f>IF(CurriculumDetail!Z151 &gt; 0, CurriculumDetail!Z151, "")</f>
        <v/>
      </c>
      <c r="AA24" s="11" t="str">
        <f>IF(CurriculumDetail!AA151 &gt; 0, CurriculumDetail!AA151, "")</f>
        <v/>
      </c>
      <c r="AB24" s="11" t="str">
        <f>IF(CurriculumDetail!AB151 &gt; 0, CurriculumDetail!AB151, "")</f>
        <v/>
      </c>
      <c r="AC24" s="11" t="str">
        <f>IF(CurriculumDetail!AC151 &gt; 0, CurriculumDetail!AC151, "")</f>
        <v/>
      </c>
      <c r="AD24" s="11" t="str">
        <f>IF(CurriculumDetail!AD151 &gt; 0, CurriculumDetail!AD151, "")</f>
        <v/>
      </c>
      <c r="AE24" s="11" t="str">
        <f>IF(CurriculumDetail!AE151 &gt; 0, CurriculumDetail!AE151, "")</f>
        <v/>
      </c>
      <c r="AF24" s="11" t="str">
        <f>IF(CurriculumDetail!AF151 &gt; 0, CurriculumDetail!AF151, "")</f>
        <v/>
      </c>
      <c r="AG24" s="11" t="str">
        <f>IF(CurriculumDetail!AG151 &gt; 0, CurriculumDetail!AG151, "")</f>
        <v/>
      </c>
      <c r="AH24" s="11" t="str">
        <f>IF(CurriculumDetail!AH151 &gt; 0, CurriculumDetail!AH151, "")</f>
        <v/>
      </c>
      <c r="AI24" s="11" t="str">
        <f>IF(CurriculumDetail!AI151 &gt; 0, CurriculumDetail!AI151, "")</f>
        <v/>
      </c>
      <c r="AJ24" s="11" t="str">
        <f>IF(CurriculumDetail!AJ151 &gt; 0, CurriculumDetail!AJ151, "")</f>
        <v/>
      </c>
    </row>
    <row r="25" spans="1:36" x14ac:dyDescent="0.2">
      <c r="A25" s="11" t="s">
        <v>162</v>
      </c>
      <c r="B25" s="11" t="s">
        <v>200</v>
      </c>
      <c r="C25" s="11">
        <v>0</v>
      </c>
      <c r="D25" s="11">
        <v>0</v>
      </c>
      <c r="E25" s="11">
        <f>C25+ D25</f>
        <v>0</v>
      </c>
      <c r="F25" s="11">
        <f>SUM(G25:AJ25)</f>
        <v>0</v>
      </c>
      <c r="G25" s="11" t="str">
        <f>IF(CurriculumDetail!G163 &gt; 0, CurriculumDetail!G163, "")</f>
        <v/>
      </c>
      <c r="H25" s="11" t="str">
        <f>IF(CurriculumDetail!H163 &gt; 0, CurriculumDetail!H163, "")</f>
        <v/>
      </c>
      <c r="I25" s="11" t="str">
        <f>IF(CurriculumDetail!I163 &gt; 0, CurriculumDetail!I163, "")</f>
        <v/>
      </c>
      <c r="J25" s="11" t="str">
        <f>IF(CurriculumDetail!J163 &gt; 0, CurriculumDetail!J163, "")</f>
        <v/>
      </c>
      <c r="K25" s="11" t="str">
        <f>IF(CurriculumDetail!K163 &gt; 0, CurriculumDetail!K163, "")</f>
        <v/>
      </c>
      <c r="L25" s="11" t="str">
        <f>IF(CurriculumDetail!L163 &gt; 0, CurriculumDetail!L163, "")</f>
        <v/>
      </c>
      <c r="M25" s="11" t="str">
        <f>IF(CurriculumDetail!M163 &gt; 0, CurriculumDetail!M163, "")</f>
        <v/>
      </c>
      <c r="N25" s="11" t="str">
        <f>IF(CurriculumDetail!N163 &gt; 0, CurriculumDetail!N163, "")</f>
        <v/>
      </c>
      <c r="O25" s="11" t="str">
        <f>IF(CurriculumDetail!O163 &gt; 0, CurriculumDetail!O163, "")</f>
        <v/>
      </c>
      <c r="P25" s="11" t="str">
        <f>IF(CurriculumDetail!P163 &gt; 0, CurriculumDetail!P163, "")</f>
        <v/>
      </c>
      <c r="Q25" s="11" t="str">
        <f>IF(CurriculumDetail!Q163 &gt; 0, CurriculumDetail!Q163, "")</f>
        <v/>
      </c>
      <c r="R25" s="11" t="str">
        <f>IF(CurriculumDetail!R163 &gt; 0, CurriculumDetail!R163, "")</f>
        <v/>
      </c>
      <c r="S25" s="11" t="str">
        <f>IF(CurriculumDetail!S163 &gt; 0, CurriculumDetail!S163, "")</f>
        <v/>
      </c>
      <c r="T25" s="11" t="str">
        <f>IF(CurriculumDetail!T163 &gt; 0, CurriculumDetail!T163, "")</f>
        <v/>
      </c>
      <c r="U25" s="11" t="str">
        <f>IF(CurriculumDetail!U163 &gt; 0, CurriculumDetail!U163, "")</f>
        <v/>
      </c>
      <c r="V25" s="11" t="str">
        <f>IF(CurriculumDetail!V163 &gt; 0, CurriculumDetail!V163, "")</f>
        <v/>
      </c>
      <c r="W25" s="11" t="str">
        <f>IF(CurriculumDetail!W163 &gt; 0, CurriculumDetail!W163, "")</f>
        <v/>
      </c>
      <c r="X25" s="11" t="str">
        <f>IF(CurriculumDetail!X163 &gt; 0, CurriculumDetail!X163, "")</f>
        <v/>
      </c>
      <c r="Y25" s="11" t="str">
        <f>IF(CurriculumDetail!Y163 &gt; 0, CurriculumDetail!Y163, "")</f>
        <v/>
      </c>
      <c r="Z25" s="11" t="str">
        <f>IF(CurriculumDetail!Z163 &gt; 0, CurriculumDetail!Z163, "")</f>
        <v/>
      </c>
      <c r="AA25" s="11" t="str">
        <f>IF(CurriculumDetail!AA163 &gt; 0, CurriculumDetail!AA163, "")</f>
        <v/>
      </c>
      <c r="AB25" s="11" t="str">
        <f>IF(CurriculumDetail!AB163 &gt; 0, CurriculumDetail!AB163, "")</f>
        <v/>
      </c>
      <c r="AC25" s="11" t="str">
        <f>IF(CurriculumDetail!AC163 &gt; 0, CurriculumDetail!AC163, "")</f>
        <v/>
      </c>
      <c r="AD25" s="11" t="str">
        <f>IF(CurriculumDetail!AD163 &gt; 0, CurriculumDetail!AD163, "")</f>
        <v/>
      </c>
      <c r="AE25" s="11" t="str">
        <f>IF(CurriculumDetail!AE163 &gt; 0, CurriculumDetail!AE163, "")</f>
        <v/>
      </c>
      <c r="AF25" s="11" t="str">
        <f>IF(CurriculumDetail!AF163 &gt; 0, CurriculumDetail!AF163, "")</f>
        <v/>
      </c>
      <c r="AG25" s="11" t="str">
        <f>IF(CurriculumDetail!AG163 &gt; 0, CurriculumDetail!AG163, "")</f>
        <v/>
      </c>
      <c r="AH25" s="11" t="str">
        <f>IF(CurriculumDetail!AH163 &gt; 0, CurriculumDetail!AH163, "")</f>
        <v/>
      </c>
      <c r="AI25" s="11" t="str">
        <f>IF(CurriculumDetail!AI163 &gt; 0, CurriculumDetail!AI163, "")</f>
        <v/>
      </c>
      <c r="AJ25" s="11" t="str">
        <f>IF(CurriculumDetail!AJ163 &gt; 0, CurriculumDetail!AJ163, "")</f>
        <v/>
      </c>
    </row>
    <row r="26" spans="1:36" x14ac:dyDescent="0.2">
      <c r="A26" s="11" t="s">
        <v>162</v>
      </c>
      <c r="B26" s="11" t="s">
        <v>281</v>
      </c>
      <c r="C26" s="11">
        <v>0</v>
      </c>
      <c r="D26" s="11">
        <v>0</v>
      </c>
      <c r="E26" s="11">
        <f>C26+ D26</f>
        <v>0</v>
      </c>
      <c r="F26" s="11">
        <f>SUM(G26:AJ26)</f>
        <v>0</v>
      </c>
      <c r="G26" s="11" t="str">
        <f>IF(CurriculumDetail!G177 &gt; 0, CurriculumDetail!G177, "")</f>
        <v/>
      </c>
      <c r="H26" s="11" t="str">
        <f>IF(CurriculumDetail!H177 &gt; 0, CurriculumDetail!H177, "")</f>
        <v/>
      </c>
      <c r="I26" s="11" t="str">
        <f>IF(CurriculumDetail!I177 &gt; 0, CurriculumDetail!I177, "")</f>
        <v/>
      </c>
      <c r="J26" s="11" t="str">
        <f>IF(CurriculumDetail!J177 &gt; 0, CurriculumDetail!J177, "")</f>
        <v/>
      </c>
      <c r="K26" s="11" t="str">
        <f>IF(CurriculumDetail!K177 &gt; 0, CurriculumDetail!K177, "")</f>
        <v/>
      </c>
      <c r="L26" s="11" t="str">
        <f>IF(CurriculumDetail!L177 &gt; 0, CurriculumDetail!L177, "")</f>
        <v/>
      </c>
      <c r="M26" s="11" t="str">
        <f>IF(CurriculumDetail!M177 &gt; 0, CurriculumDetail!M177, "")</f>
        <v/>
      </c>
      <c r="N26" s="11" t="str">
        <f>IF(CurriculumDetail!N177 &gt; 0, CurriculumDetail!N177, "")</f>
        <v/>
      </c>
      <c r="O26" s="11" t="str">
        <f>IF(CurriculumDetail!O177 &gt; 0, CurriculumDetail!O177, "")</f>
        <v/>
      </c>
      <c r="P26" s="11" t="str">
        <f>IF(CurriculumDetail!P177 &gt; 0, CurriculumDetail!P177, "")</f>
        <v/>
      </c>
      <c r="Q26" s="11" t="str">
        <f>IF(CurriculumDetail!Q177 &gt; 0, CurriculumDetail!Q177, "")</f>
        <v/>
      </c>
      <c r="R26" s="11" t="str">
        <f>IF(CurriculumDetail!R177 &gt; 0, CurriculumDetail!R177, "")</f>
        <v/>
      </c>
      <c r="S26" s="11" t="str">
        <f>IF(CurriculumDetail!S177 &gt; 0, CurriculumDetail!S177, "")</f>
        <v/>
      </c>
      <c r="T26" s="11" t="str">
        <f>IF(CurriculumDetail!T177 &gt; 0, CurriculumDetail!T177, "")</f>
        <v/>
      </c>
      <c r="U26" s="11" t="str">
        <f>IF(CurriculumDetail!U177 &gt; 0, CurriculumDetail!U177, "")</f>
        <v/>
      </c>
      <c r="V26" s="11" t="str">
        <f>IF(CurriculumDetail!V177 &gt; 0, CurriculumDetail!V177, "")</f>
        <v/>
      </c>
      <c r="W26" s="11" t="str">
        <f>IF(CurriculumDetail!W177 &gt; 0, CurriculumDetail!W177, "")</f>
        <v/>
      </c>
      <c r="X26" s="11" t="str">
        <f>IF(CurriculumDetail!X177 &gt; 0, CurriculumDetail!X177, "")</f>
        <v/>
      </c>
      <c r="Y26" s="11" t="str">
        <f>IF(CurriculumDetail!Y177 &gt; 0, CurriculumDetail!Y177, "")</f>
        <v/>
      </c>
      <c r="Z26" s="11" t="str">
        <f>IF(CurriculumDetail!Z177 &gt; 0, CurriculumDetail!Z177, "")</f>
        <v/>
      </c>
      <c r="AA26" s="11" t="str">
        <f>IF(CurriculumDetail!AA177 &gt; 0, CurriculumDetail!AA177, "")</f>
        <v/>
      </c>
      <c r="AB26" s="11" t="str">
        <f>IF(CurriculumDetail!AB177 &gt; 0, CurriculumDetail!AB177, "")</f>
        <v/>
      </c>
      <c r="AC26" s="11" t="str">
        <f>IF(CurriculumDetail!AC177 &gt; 0, CurriculumDetail!AC177, "")</f>
        <v/>
      </c>
      <c r="AD26" s="11" t="str">
        <f>IF(CurriculumDetail!AD177 &gt; 0, CurriculumDetail!AD177, "")</f>
        <v/>
      </c>
      <c r="AE26" s="11" t="str">
        <f>IF(CurriculumDetail!AE177 &gt; 0, CurriculumDetail!AE177, "")</f>
        <v/>
      </c>
      <c r="AF26" s="11" t="str">
        <f>IF(CurriculumDetail!AF177 &gt; 0, CurriculumDetail!AF177, "")</f>
        <v/>
      </c>
      <c r="AG26" s="11" t="str">
        <f>IF(CurriculumDetail!AG177 &gt; 0, CurriculumDetail!AG177, "")</f>
        <v/>
      </c>
      <c r="AH26" s="11" t="str">
        <f>IF(CurriculumDetail!AH177 &gt; 0, CurriculumDetail!AH177, "")</f>
        <v/>
      </c>
      <c r="AI26" s="11" t="str">
        <f>IF(CurriculumDetail!AI177 &gt; 0, CurriculumDetail!AI177, "")</f>
        <v/>
      </c>
      <c r="AJ26" s="11" t="str">
        <f>IF(CurriculumDetail!AJ177 &gt; 0, CurriculumDetail!AJ177, "")</f>
        <v/>
      </c>
    </row>
    <row r="27" spans="1:36" x14ac:dyDescent="0.2">
      <c r="A27" s="11" t="s">
        <v>162</v>
      </c>
      <c r="B27" s="11" t="s">
        <v>45</v>
      </c>
      <c r="C27" s="11">
        <v>0</v>
      </c>
      <c r="D27" s="11">
        <v>0</v>
      </c>
      <c r="E27" s="11">
        <f>C27+ D27</f>
        <v>0</v>
      </c>
      <c r="F27" s="11">
        <f>SUM(G27:AJ27)</f>
        <v>0</v>
      </c>
      <c r="G27" s="11" t="str">
        <f>IF(CurriculumDetail!G185 &gt; 0, CurriculumDetail!G185, "")</f>
        <v/>
      </c>
      <c r="H27" s="11" t="str">
        <f>IF(CurriculumDetail!H185 &gt; 0, CurriculumDetail!H185, "")</f>
        <v/>
      </c>
      <c r="I27" s="11" t="str">
        <f>IF(CurriculumDetail!I185 &gt; 0, CurriculumDetail!I185, "")</f>
        <v/>
      </c>
      <c r="J27" s="11" t="str">
        <f>IF(CurriculumDetail!J185 &gt; 0, CurriculumDetail!J185, "")</f>
        <v/>
      </c>
      <c r="K27" s="11" t="str">
        <f>IF(CurriculumDetail!K185 &gt; 0, CurriculumDetail!K185, "")</f>
        <v/>
      </c>
      <c r="L27" s="11" t="str">
        <f>IF(CurriculumDetail!L185 &gt; 0, CurriculumDetail!L185, "")</f>
        <v/>
      </c>
      <c r="M27" s="11" t="str">
        <f>IF(CurriculumDetail!M185 &gt; 0, CurriculumDetail!M185, "")</f>
        <v/>
      </c>
      <c r="N27" s="11" t="str">
        <f>IF(CurriculumDetail!N185 &gt; 0, CurriculumDetail!N185, "")</f>
        <v/>
      </c>
      <c r="O27" s="11" t="str">
        <f>IF(CurriculumDetail!O185 &gt; 0, CurriculumDetail!O185, "")</f>
        <v/>
      </c>
      <c r="P27" s="11" t="str">
        <f>IF(CurriculumDetail!P185 &gt; 0, CurriculumDetail!P185, "")</f>
        <v/>
      </c>
      <c r="Q27" s="11" t="str">
        <f>IF(CurriculumDetail!Q185 &gt; 0, CurriculumDetail!Q185, "")</f>
        <v/>
      </c>
      <c r="R27" s="11" t="str">
        <f>IF(CurriculumDetail!R185 &gt; 0, CurriculumDetail!R185, "")</f>
        <v/>
      </c>
      <c r="S27" s="11" t="str">
        <f>IF(CurriculumDetail!S185 &gt; 0, CurriculumDetail!S185, "")</f>
        <v/>
      </c>
      <c r="T27" s="11" t="str">
        <f>IF(CurriculumDetail!T185 &gt; 0, CurriculumDetail!T185, "")</f>
        <v/>
      </c>
      <c r="U27" s="11" t="str">
        <f>IF(CurriculumDetail!U185 &gt; 0, CurriculumDetail!U185, "")</f>
        <v/>
      </c>
      <c r="V27" s="11" t="str">
        <f>IF(CurriculumDetail!V185 &gt; 0, CurriculumDetail!V185, "")</f>
        <v/>
      </c>
      <c r="W27" s="11" t="str">
        <f>IF(CurriculumDetail!W185 &gt; 0, CurriculumDetail!W185, "")</f>
        <v/>
      </c>
      <c r="X27" s="11" t="str">
        <f>IF(CurriculumDetail!X185 &gt; 0, CurriculumDetail!X185, "")</f>
        <v/>
      </c>
      <c r="Y27" s="11" t="str">
        <f>IF(CurriculumDetail!Y185 &gt; 0, CurriculumDetail!Y185, "")</f>
        <v/>
      </c>
      <c r="Z27" s="11" t="str">
        <f>IF(CurriculumDetail!Z185 &gt; 0, CurriculumDetail!Z185, "")</f>
        <v/>
      </c>
      <c r="AA27" s="11" t="str">
        <f>IF(CurriculumDetail!AA185 &gt; 0, CurriculumDetail!AA185, "")</f>
        <v/>
      </c>
      <c r="AB27" s="11" t="str">
        <f>IF(CurriculumDetail!AB185 &gt; 0, CurriculumDetail!AB185, "")</f>
        <v/>
      </c>
      <c r="AC27" s="11" t="str">
        <f>IF(CurriculumDetail!AC185 &gt; 0, CurriculumDetail!AC185, "")</f>
        <v/>
      </c>
      <c r="AD27" s="11" t="str">
        <f>IF(CurriculumDetail!AD185 &gt; 0, CurriculumDetail!AD185, "")</f>
        <v/>
      </c>
      <c r="AE27" s="11" t="str">
        <f>IF(CurriculumDetail!AE185 &gt; 0, CurriculumDetail!AE185, "")</f>
        <v/>
      </c>
      <c r="AF27" s="11" t="str">
        <f>IF(CurriculumDetail!AF185 &gt; 0, CurriculumDetail!AF185, "")</f>
        <v/>
      </c>
      <c r="AG27" s="11" t="str">
        <f>IF(CurriculumDetail!AG185 &gt; 0, CurriculumDetail!AG185, "")</f>
        <v/>
      </c>
      <c r="AH27" s="11" t="str">
        <f>IF(CurriculumDetail!AH185 &gt; 0, CurriculumDetail!AH185, "")</f>
        <v/>
      </c>
      <c r="AI27" s="11" t="str">
        <f>IF(CurriculumDetail!AI185 &gt; 0, CurriculumDetail!AI185, "")</f>
        <v/>
      </c>
      <c r="AJ27" s="11" t="str">
        <f>IF(CurriculumDetail!AJ185 &gt; 0, CurriculumDetail!AJ185, "")</f>
        <v/>
      </c>
    </row>
    <row r="28" spans="1:36" x14ac:dyDescent="0.2">
      <c r="A28" s="11" t="s">
        <v>162</v>
      </c>
      <c r="B28" s="11" t="s">
        <v>1319</v>
      </c>
      <c r="C28" s="11">
        <v>0</v>
      </c>
      <c r="D28" s="11">
        <v>0</v>
      </c>
      <c r="E28" s="11">
        <f>C28+ D28</f>
        <v>0</v>
      </c>
      <c r="F28" s="11">
        <f>SUM(G28:AJ28)</f>
        <v>0</v>
      </c>
      <c r="G28" s="11" t="str">
        <f>IF(CurriculumDetail!G194 &gt; 0, CurriculumDetail!G194, "")</f>
        <v/>
      </c>
      <c r="H28" s="11" t="str">
        <f>IF(CurriculumDetail!H194 &gt; 0, CurriculumDetail!H194, "")</f>
        <v/>
      </c>
      <c r="I28" s="11" t="str">
        <f>IF(CurriculumDetail!I194 &gt; 0, CurriculumDetail!I194, "")</f>
        <v/>
      </c>
      <c r="J28" s="11" t="str">
        <f>IF(CurriculumDetail!J194 &gt; 0, CurriculumDetail!J194, "")</f>
        <v/>
      </c>
      <c r="K28" s="11" t="str">
        <f>IF(CurriculumDetail!K194 &gt; 0, CurriculumDetail!K194, "")</f>
        <v/>
      </c>
      <c r="L28" s="11" t="str">
        <f>IF(CurriculumDetail!L194 &gt; 0, CurriculumDetail!L194, "")</f>
        <v/>
      </c>
      <c r="M28" s="11" t="str">
        <f>IF(CurriculumDetail!M194 &gt; 0, CurriculumDetail!M194, "")</f>
        <v/>
      </c>
      <c r="N28" s="11" t="str">
        <f>IF(CurriculumDetail!N194 &gt; 0, CurriculumDetail!N194, "")</f>
        <v/>
      </c>
      <c r="O28" s="11" t="str">
        <f>IF(CurriculumDetail!O194 &gt; 0, CurriculumDetail!O194, "")</f>
        <v/>
      </c>
      <c r="P28" s="11" t="str">
        <f>IF(CurriculumDetail!P194 &gt; 0, CurriculumDetail!P194, "")</f>
        <v/>
      </c>
      <c r="Q28" s="11" t="str">
        <f>IF(CurriculumDetail!Q194 &gt; 0, CurriculumDetail!Q194, "")</f>
        <v/>
      </c>
      <c r="R28" s="11" t="str">
        <f>IF(CurriculumDetail!R194 &gt; 0, CurriculumDetail!R194, "")</f>
        <v/>
      </c>
      <c r="S28" s="11" t="str">
        <f>IF(CurriculumDetail!S194 &gt; 0, CurriculumDetail!S194, "")</f>
        <v/>
      </c>
      <c r="T28" s="11" t="str">
        <f>IF(CurriculumDetail!T194 &gt; 0, CurriculumDetail!T194, "")</f>
        <v/>
      </c>
      <c r="U28" s="11" t="str">
        <f>IF(CurriculumDetail!U194 &gt; 0, CurriculumDetail!U194, "")</f>
        <v/>
      </c>
      <c r="V28" s="11" t="str">
        <f>IF(CurriculumDetail!V194 &gt; 0, CurriculumDetail!V194, "")</f>
        <v/>
      </c>
      <c r="W28" s="11" t="str">
        <f>IF(CurriculumDetail!W194 &gt; 0, CurriculumDetail!W194, "")</f>
        <v/>
      </c>
      <c r="X28" s="11" t="str">
        <f>IF(CurriculumDetail!X194 &gt; 0, CurriculumDetail!X194, "")</f>
        <v/>
      </c>
      <c r="Y28" s="11" t="str">
        <f>IF(CurriculumDetail!Y194 &gt; 0, CurriculumDetail!Y194, "")</f>
        <v/>
      </c>
      <c r="Z28" s="11" t="str">
        <f>IF(CurriculumDetail!Z194 &gt; 0, CurriculumDetail!Z194, "")</f>
        <v/>
      </c>
      <c r="AA28" s="11" t="str">
        <f>IF(CurriculumDetail!AA194 &gt; 0, CurriculumDetail!AA194, "")</f>
        <v/>
      </c>
      <c r="AB28" s="11" t="str">
        <f>IF(CurriculumDetail!AB194 &gt; 0, CurriculumDetail!AB194, "")</f>
        <v/>
      </c>
      <c r="AC28" s="11" t="str">
        <f>IF(CurriculumDetail!AC194 &gt; 0, CurriculumDetail!AC194, "")</f>
        <v/>
      </c>
      <c r="AD28" s="11" t="str">
        <f>IF(CurriculumDetail!AD194 &gt; 0, CurriculumDetail!AD194, "")</f>
        <v/>
      </c>
      <c r="AE28" s="11" t="str">
        <f>IF(CurriculumDetail!AE194 &gt; 0, CurriculumDetail!AE194, "")</f>
        <v/>
      </c>
      <c r="AF28" s="11" t="str">
        <f>IF(CurriculumDetail!AF194 &gt; 0, CurriculumDetail!AF194, "")</f>
        <v/>
      </c>
      <c r="AG28" s="11" t="str">
        <f>IF(CurriculumDetail!AG194 &gt; 0, CurriculumDetail!AG194, "")</f>
        <v/>
      </c>
      <c r="AH28" s="11" t="str">
        <f>IF(CurriculumDetail!AH194 &gt; 0, CurriculumDetail!AH194, "")</f>
        <v/>
      </c>
      <c r="AI28" s="11" t="str">
        <f>IF(CurriculumDetail!AI194 &gt; 0, CurriculumDetail!AI194, "")</f>
        <v/>
      </c>
      <c r="AJ28" s="11" t="str">
        <f>IF(CurriculumDetail!AJ194 &gt; 0, CurriculumDetail!AJ194, "")</f>
        <v/>
      </c>
    </row>
    <row r="30" spans="1:36" x14ac:dyDescent="0.2">
      <c r="A30" s="11" t="s">
        <v>139</v>
      </c>
      <c r="B30" s="11" t="s">
        <v>43</v>
      </c>
      <c r="C30" s="11">
        <v>4</v>
      </c>
      <c r="D30" s="11">
        <v>0</v>
      </c>
      <c r="E30" s="11">
        <f>C30+ D30</f>
        <v>4</v>
      </c>
      <c r="F30" s="11">
        <f>SUM(G30:AJ30)</f>
        <v>0</v>
      </c>
      <c r="G30" s="11" t="str">
        <f>IF(CurriculumDetail!G200 &gt; 0, CurriculumDetail!G200, "")</f>
        <v/>
      </c>
      <c r="H30" s="11" t="str">
        <f>IF(CurriculumDetail!H200 &gt; 0, CurriculumDetail!H200, "")</f>
        <v/>
      </c>
      <c r="I30" s="11" t="str">
        <f>IF(CurriculumDetail!I200 &gt; 0, CurriculumDetail!I200, "")</f>
        <v/>
      </c>
      <c r="J30" s="11" t="str">
        <f>IF(CurriculumDetail!J200 &gt; 0, CurriculumDetail!J200, "")</f>
        <v/>
      </c>
      <c r="K30" s="11" t="str">
        <f>IF(CurriculumDetail!K200 &gt; 0, CurriculumDetail!K200, "")</f>
        <v/>
      </c>
      <c r="L30" s="11" t="str">
        <f>IF(CurriculumDetail!L200 &gt; 0, CurriculumDetail!L200, "")</f>
        <v/>
      </c>
      <c r="M30" s="11" t="str">
        <f>IF(CurriculumDetail!M200 &gt; 0, CurriculumDetail!M200, "")</f>
        <v/>
      </c>
      <c r="N30" s="11" t="str">
        <f>IF(CurriculumDetail!N200 &gt; 0, CurriculumDetail!N200, "")</f>
        <v/>
      </c>
      <c r="O30" s="11" t="str">
        <f>IF(CurriculumDetail!O200 &gt; 0, CurriculumDetail!O200, "")</f>
        <v/>
      </c>
      <c r="P30" s="11" t="str">
        <f>IF(CurriculumDetail!P200 &gt; 0, CurriculumDetail!P200, "")</f>
        <v/>
      </c>
      <c r="Q30" s="11" t="str">
        <f>IF(CurriculumDetail!Q200 &gt; 0, CurriculumDetail!Q200, "")</f>
        <v/>
      </c>
      <c r="R30" s="11" t="str">
        <f>IF(CurriculumDetail!R200 &gt; 0, CurriculumDetail!R200, "")</f>
        <v/>
      </c>
      <c r="S30" s="11" t="str">
        <f>IF(CurriculumDetail!S200 &gt; 0, CurriculumDetail!S200, "")</f>
        <v/>
      </c>
      <c r="T30" s="11" t="str">
        <f>IF(CurriculumDetail!T200 &gt; 0, CurriculumDetail!T200, "")</f>
        <v/>
      </c>
      <c r="U30" s="11" t="str">
        <f>IF(CurriculumDetail!U200 &gt; 0, CurriculumDetail!U200, "")</f>
        <v/>
      </c>
      <c r="V30" s="11" t="str">
        <f>IF(CurriculumDetail!V200 &gt; 0, CurriculumDetail!V200, "")</f>
        <v/>
      </c>
      <c r="W30" s="11" t="str">
        <f>IF(CurriculumDetail!W200 &gt; 0, CurriculumDetail!W200, "")</f>
        <v/>
      </c>
      <c r="X30" s="11" t="str">
        <f>IF(CurriculumDetail!X200 &gt; 0, CurriculumDetail!X200, "")</f>
        <v/>
      </c>
      <c r="Y30" s="11" t="str">
        <f>IF(CurriculumDetail!Y200 &gt; 0, CurriculumDetail!Y200, "")</f>
        <v/>
      </c>
      <c r="Z30" s="11" t="str">
        <f>IF(CurriculumDetail!Z200 &gt; 0, CurriculumDetail!Z200, "")</f>
        <v/>
      </c>
      <c r="AA30" s="11" t="str">
        <f>IF(CurriculumDetail!AA200 &gt; 0, CurriculumDetail!AA200, "")</f>
        <v/>
      </c>
      <c r="AB30" s="11" t="str">
        <f>IF(CurriculumDetail!AB200 &gt; 0, CurriculumDetail!AB200, "")</f>
        <v/>
      </c>
      <c r="AC30" s="11" t="str">
        <f>IF(CurriculumDetail!AC200 &gt; 0, CurriculumDetail!AC200, "")</f>
        <v/>
      </c>
      <c r="AD30" s="11" t="str">
        <f>IF(CurriculumDetail!AD200 &gt; 0, CurriculumDetail!AD200, "")</f>
        <v/>
      </c>
      <c r="AE30" s="11" t="str">
        <f>IF(CurriculumDetail!AE200 &gt; 0, CurriculumDetail!AE200, "")</f>
        <v/>
      </c>
      <c r="AF30" s="11" t="str">
        <f>IF(CurriculumDetail!AF200 &gt; 0, CurriculumDetail!AF200, "")</f>
        <v/>
      </c>
      <c r="AG30" s="11" t="str">
        <f>IF(CurriculumDetail!AG200 &gt; 0, CurriculumDetail!AG200, "")</f>
        <v/>
      </c>
      <c r="AH30" s="11" t="str">
        <f>IF(CurriculumDetail!AH200 &gt; 0, CurriculumDetail!AH200, "")</f>
        <v/>
      </c>
      <c r="AI30" s="11" t="str">
        <f>IF(CurriculumDetail!AI200 &gt; 0, CurriculumDetail!AI200, "")</f>
        <v/>
      </c>
      <c r="AJ30" s="11" t="str">
        <f>IF(CurriculumDetail!AJ200 &gt; 0, CurriculumDetail!AJ200, "")</f>
        <v/>
      </c>
    </row>
    <row r="31" spans="1:36" x14ac:dyDescent="0.2">
      <c r="A31" s="11" t="s">
        <v>139</v>
      </c>
      <c r="B31" s="11" t="s">
        <v>67</v>
      </c>
      <c r="C31" s="11">
        <v>9</v>
      </c>
      <c r="D31" s="11">
        <v>0</v>
      </c>
      <c r="E31" s="11">
        <f>C31+ D31</f>
        <v>9</v>
      </c>
      <c r="F31" s="11">
        <f>SUM(G31:AJ31)</f>
        <v>0</v>
      </c>
      <c r="G31" s="11" t="str">
        <f>IF(CurriculumDetail!G205 &gt; 0, CurriculumDetail!G205, "")</f>
        <v/>
      </c>
      <c r="H31" s="11" t="str">
        <f>IF(CurriculumDetail!H205 &gt; 0, CurriculumDetail!H205, "")</f>
        <v/>
      </c>
      <c r="I31" s="11" t="str">
        <f>IF(CurriculumDetail!I205 &gt; 0, CurriculumDetail!I205, "")</f>
        <v/>
      </c>
      <c r="J31" s="11" t="str">
        <f>IF(CurriculumDetail!J205 &gt; 0, CurriculumDetail!J205, "")</f>
        <v/>
      </c>
      <c r="K31" s="11" t="str">
        <f>IF(CurriculumDetail!K205 &gt; 0, CurriculumDetail!K205, "")</f>
        <v/>
      </c>
      <c r="L31" s="11" t="str">
        <f>IF(CurriculumDetail!L205 &gt; 0, CurriculumDetail!L205, "")</f>
        <v/>
      </c>
      <c r="M31" s="11" t="str">
        <f>IF(CurriculumDetail!M205 &gt; 0, CurriculumDetail!M205, "")</f>
        <v/>
      </c>
      <c r="N31" s="11" t="str">
        <f>IF(CurriculumDetail!N205 &gt; 0, CurriculumDetail!N205, "")</f>
        <v/>
      </c>
      <c r="O31" s="11" t="str">
        <f>IF(CurriculumDetail!O205 &gt; 0, CurriculumDetail!O205, "")</f>
        <v/>
      </c>
      <c r="P31" s="11" t="str">
        <f>IF(CurriculumDetail!P205 &gt; 0, CurriculumDetail!P205, "")</f>
        <v/>
      </c>
      <c r="Q31" s="11" t="str">
        <f>IF(CurriculumDetail!Q205 &gt; 0, CurriculumDetail!Q205, "")</f>
        <v/>
      </c>
      <c r="R31" s="11" t="str">
        <f>IF(CurriculumDetail!R205 &gt; 0, CurriculumDetail!R205, "")</f>
        <v/>
      </c>
      <c r="S31" s="11" t="str">
        <f>IF(CurriculumDetail!S205 &gt; 0, CurriculumDetail!S205, "")</f>
        <v/>
      </c>
      <c r="T31" s="11" t="str">
        <f>IF(CurriculumDetail!T205 &gt; 0, CurriculumDetail!T205, "")</f>
        <v/>
      </c>
      <c r="U31" s="11" t="str">
        <f>IF(CurriculumDetail!U205 &gt; 0, CurriculumDetail!U205, "")</f>
        <v/>
      </c>
      <c r="V31" s="11" t="str">
        <f>IF(CurriculumDetail!V205 &gt; 0, CurriculumDetail!V205, "")</f>
        <v/>
      </c>
      <c r="W31" s="11" t="str">
        <f>IF(CurriculumDetail!W205 &gt; 0, CurriculumDetail!W205, "")</f>
        <v/>
      </c>
      <c r="X31" s="11" t="str">
        <f>IF(CurriculumDetail!X205 &gt; 0, CurriculumDetail!X205, "")</f>
        <v/>
      </c>
      <c r="Y31" s="11" t="str">
        <f>IF(CurriculumDetail!Y205 &gt; 0, CurriculumDetail!Y205, "")</f>
        <v/>
      </c>
      <c r="Z31" s="11" t="str">
        <f>IF(CurriculumDetail!Z205 &gt; 0, CurriculumDetail!Z205, "")</f>
        <v/>
      </c>
      <c r="AA31" s="11" t="str">
        <f>IF(CurriculumDetail!AA205 &gt; 0, CurriculumDetail!AA205, "")</f>
        <v/>
      </c>
      <c r="AB31" s="11" t="str">
        <f>IF(CurriculumDetail!AB205 &gt; 0, CurriculumDetail!AB205, "")</f>
        <v/>
      </c>
      <c r="AC31" s="11" t="str">
        <f>IF(CurriculumDetail!AC205 &gt; 0, CurriculumDetail!AC205, "")</f>
        <v/>
      </c>
      <c r="AD31" s="11" t="str">
        <f>IF(CurriculumDetail!AD205 &gt; 0, CurriculumDetail!AD205, "")</f>
        <v/>
      </c>
      <c r="AE31" s="11" t="str">
        <f>IF(CurriculumDetail!AE205 &gt; 0, CurriculumDetail!AE205, "")</f>
        <v/>
      </c>
      <c r="AF31" s="11" t="str">
        <f>IF(CurriculumDetail!AF205 &gt; 0, CurriculumDetail!AF205, "")</f>
        <v/>
      </c>
      <c r="AG31" s="11" t="str">
        <f>IF(CurriculumDetail!AG205 &gt; 0, CurriculumDetail!AG205, "")</f>
        <v/>
      </c>
      <c r="AH31" s="11" t="str">
        <f>IF(CurriculumDetail!AH205 &gt; 0, CurriculumDetail!AH205, "")</f>
        <v/>
      </c>
      <c r="AI31" s="11" t="str">
        <f>IF(CurriculumDetail!AI205 &gt; 0, CurriculumDetail!AI205, "")</f>
        <v/>
      </c>
      <c r="AJ31" s="11" t="str">
        <f>IF(CurriculumDetail!AJ205 &gt; 0, CurriculumDetail!AJ205, "")</f>
        <v/>
      </c>
    </row>
    <row r="32" spans="1:36" x14ac:dyDescent="0.2">
      <c r="A32" s="11" t="s">
        <v>139</v>
      </c>
      <c r="B32" s="11" t="s">
        <v>18</v>
      </c>
      <c r="C32" s="11">
        <v>10</v>
      </c>
      <c r="D32" s="11">
        <v>1</v>
      </c>
      <c r="E32" s="11">
        <f>C32+ D32</f>
        <v>11</v>
      </c>
      <c r="F32" s="11">
        <f>SUM(G32:AJ32)</f>
        <v>0</v>
      </c>
      <c r="G32" s="11" t="str">
        <f>IF(CurriculumDetail!G213 &gt; 0, CurriculumDetail!G213, "")</f>
        <v/>
      </c>
      <c r="H32" s="11" t="str">
        <f>IF(CurriculumDetail!H213 &gt; 0, CurriculumDetail!H213, "")</f>
        <v/>
      </c>
      <c r="I32" s="11" t="str">
        <f>IF(CurriculumDetail!I213 &gt; 0, CurriculumDetail!I213, "")</f>
        <v/>
      </c>
      <c r="J32" s="11" t="str">
        <f>IF(CurriculumDetail!J213 &gt; 0, CurriculumDetail!J213, "")</f>
        <v/>
      </c>
      <c r="K32" s="11" t="str">
        <f>IF(CurriculumDetail!K213 &gt; 0, CurriculumDetail!K213, "")</f>
        <v/>
      </c>
      <c r="L32" s="11" t="str">
        <f>IF(CurriculumDetail!L213 &gt; 0, CurriculumDetail!L213, "")</f>
        <v/>
      </c>
      <c r="M32" s="11" t="str">
        <f>IF(CurriculumDetail!M213 &gt; 0, CurriculumDetail!M213, "")</f>
        <v/>
      </c>
      <c r="N32" s="11" t="str">
        <f>IF(CurriculumDetail!N213 &gt; 0, CurriculumDetail!N213, "")</f>
        <v/>
      </c>
      <c r="O32" s="11" t="str">
        <f>IF(CurriculumDetail!O213 &gt; 0, CurriculumDetail!O213, "")</f>
        <v/>
      </c>
      <c r="P32" s="11" t="str">
        <f>IF(CurriculumDetail!P213 &gt; 0, CurriculumDetail!P213, "")</f>
        <v/>
      </c>
      <c r="Q32" s="11" t="str">
        <f>IF(CurriculumDetail!Q213 &gt; 0, CurriculumDetail!Q213, "")</f>
        <v/>
      </c>
      <c r="R32" s="11" t="str">
        <f>IF(CurriculumDetail!R213 &gt; 0, CurriculumDetail!R213, "")</f>
        <v/>
      </c>
      <c r="S32" s="11" t="str">
        <f>IF(CurriculumDetail!S213 &gt; 0, CurriculumDetail!S213, "")</f>
        <v/>
      </c>
      <c r="T32" s="11" t="str">
        <f>IF(CurriculumDetail!T213 &gt; 0, CurriculumDetail!T213, "")</f>
        <v/>
      </c>
      <c r="U32" s="11" t="str">
        <f>IF(CurriculumDetail!U213 &gt; 0, CurriculumDetail!U213, "")</f>
        <v/>
      </c>
      <c r="V32" s="11" t="str">
        <f>IF(CurriculumDetail!V213 &gt; 0, CurriculumDetail!V213, "")</f>
        <v/>
      </c>
      <c r="W32" s="11" t="str">
        <f>IF(CurriculumDetail!W213 &gt; 0, CurriculumDetail!W213, "")</f>
        <v/>
      </c>
      <c r="X32" s="11" t="str">
        <f>IF(CurriculumDetail!X213 &gt; 0, CurriculumDetail!X213, "")</f>
        <v/>
      </c>
      <c r="Y32" s="11" t="str">
        <f>IF(CurriculumDetail!Y213 &gt; 0, CurriculumDetail!Y213, "")</f>
        <v/>
      </c>
      <c r="Z32" s="11" t="str">
        <f>IF(CurriculumDetail!Z213 &gt; 0, CurriculumDetail!Z213, "")</f>
        <v/>
      </c>
      <c r="AA32" s="11" t="str">
        <f>IF(CurriculumDetail!AA213 &gt; 0, CurriculumDetail!AA213, "")</f>
        <v/>
      </c>
      <c r="AB32" s="11" t="str">
        <f>IF(CurriculumDetail!AB213 &gt; 0, CurriculumDetail!AB213, "")</f>
        <v/>
      </c>
      <c r="AC32" s="11" t="str">
        <f>IF(CurriculumDetail!AC213 &gt; 0, CurriculumDetail!AC213, "")</f>
        <v/>
      </c>
      <c r="AD32" s="11" t="str">
        <f>IF(CurriculumDetail!AD213 &gt; 0, CurriculumDetail!AD213, "")</f>
        <v/>
      </c>
      <c r="AE32" s="11" t="str">
        <f>IF(CurriculumDetail!AE213 &gt; 0, CurriculumDetail!AE213, "")</f>
        <v/>
      </c>
      <c r="AF32" s="11" t="str">
        <f>IF(CurriculumDetail!AF213 &gt; 0, CurriculumDetail!AF213, "")</f>
        <v/>
      </c>
      <c r="AG32" s="11" t="str">
        <f>IF(CurriculumDetail!AG213 &gt; 0, CurriculumDetail!AG213, "")</f>
        <v/>
      </c>
      <c r="AH32" s="11" t="str">
        <f>IF(CurriculumDetail!AH213 &gt; 0, CurriculumDetail!AH213, "")</f>
        <v/>
      </c>
      <c r="AI32" s="11" t="str">
        <f>IF(CurriculumDetail!AI213 &gt; 0, CurriculumDetail!AI213, "")</f>
        <v/>
      </c>
      <c r="AJ32" s="11" t="str">
        <f>IF(CurriculumDetail!AJ213 &gt; 0, CurriculumDetail!AJ213, "")</f>
        <v/>
      </c>
    </row>
    <row r="33" spans="1:36" x14ac:dyDescent="0.2">
      <c r="A33" s="11" t="s">
        <v>139</v>
      </c>
      <c r="B33" s="11" t="s">
        <v>197</v>
      </c>
      <c r="C33" s="11">
        <v>5</v>
      </c>
      <c r="D33" s="11">
        <v>0</v>
      </c>
      <c r="E33" s="11">
        <f>C33+ D33</f>
        <v>5</v>
      </c>
      <c r="F33" s="11">
        <f>SUM(G33:AJ33)</f>
        <v>0</v>
      </c>
      <c r="G33" s="11" t="str">
        <f>IF(CurriculumDetail!G222 &gt; 0, CurriculumDetail!G222, "")</f>
        <v/>
      </c>
      <c r="H33" s="11" t="str">
        <f>IF(CurriculumDetail!H222 &gt; 0, CurriculumDetail!H222, "")</f>
        <v/>
      </c>
      <c r="I33" s="11" t="str">
        <f>IF(CurriculumDetail!I222 &gt; 0, CurriculumDetail!I222, "")</f>
        <v/>
      </c>
      <c r="J33" s="11" t="str">
        <f>IF(CurriculumDetail!J222 &gt; 0, CurriculumDetail!J222, "")</f>
        <v/>
      </c>
      <c r="K33" s="11" t="str">
        <f>IF(CurriculumDetail!K222 &gt; 0, CurriculumDetail!K222, "")</f>
        <v/>
      </c>
      <c r="L33" s="11" t="str">
        <f>IF(CurriculumDetail!L222 &gt; 0, CurriculumDetail!L222, "")</f>
        <v/>
      </c>
      <c r="M33" s="11" t="str">
        <f>IF(CurriculumDetail!M222 &gt; 0, CurriculumDetail!M222, "")</f>
        <v/>
      </c>
      <c r="N33" s="11" t="str">
        <f>IF(CurriculumDetail!N222 &gt; 0, CurriculumDetail!N222, "")</f>
        <v/>
      </c>
      <c r="O33" s="11" t="str">
        <f>IF(CurriculumDetail!O222 &gt; 0, CurriculumDetail!O222, "")</f>
        <v/>
      </c>
      <c r="P33" s="11" t="str">
        <f>IF(CurriculumDetail!P222 &gt; 0, CurriculumDetail!P222, "")</f>
        <v/>
      </c>
      <c r="Q33" s="11" t="str">
        <f>IF(CurriculumDetail!Q222 &gt; 0, CurriculumDetail!Q222, "")</f>
        <v/>
      </c>
      <c r="R33" s="11" t="str">
        <f>IF(CurriculumDetail!R222 &gt; 0, CurriculumDetail!R222, "")</f>
        <v/>
      </c>
      <c r="S33" s="11" t="str">
        <f>IF(CurriculumDetail!S222 &gt; 0, CurriculumDetail!S222, "")</f>
        <v/>
      </c>
      <c r="T33" s="11" t="str">
        <f>IF(CurriculumDetail!T222 &gt; 0, CurriculumDetail!T222, "")</f>
        <v/>
      </c>
      <c r="U33" s="11" t="str">
        <f>IF(CurriculumDetail!U222 &gt; 0, CurriculumDetail!U222, "")</f>
        <v/>
      </c>
      <c r="V33" s="11" t="str">
        <f>IF(CurriculumDetail!V222 &gt; 0, CurriculumDetail!V222, "")</f>
        <v/>
      </c>
      <c r="W33" s="11" t="str">
        <f>IF(CurriculumDetail!W222 &gt; 0, CurriculumDetail!W222, "")</f>
        <v/>
      </c>
      <c r="X33" s="11" t="str">
        <f>IF(CurriculumDetail!X222 &gt; 0, CurriculumDetail!X222, "")</f>
        <v/>
      </c>
      <c r="Y33" s="11" t="str">
        <f>IF(CurriculumDetail!Y222 &gt; 0, CurriculumDetail!Y222, "")</f>
        <v/>
      </c>
      <c r="Z33" s="11" t="str">
        <f>IF(CurriculumDetail!Z222 &gt; 0, CurriculumDetail!Z222, "")</f>
        <v/>
      </c>
      <c r="AA33" s="11" t="str">
        <f>IF(CurriculumDetail!AA222 &gt; 0, CurriculumDetail!AA222, "")</f>
        <v/>
      </c>
      <c r="AB33" s="11" t="str">
        <f>IF(CurriculumDetail!AB222 &gt; 0, CurriculumDetail!AB222, "")</f>
        <v/>
      </c>
      <c r="AC33" s="11" t="str">
        <f>IF(CurriculumDetail!AC222 &gt; 0, CurriculumDetail!AC222, "")</f>
        <v/>
      </c>
      <c r="AD33" s="11" t="str">
        <f>IF(CurriculumDetail!AD222 &gt; 0, CurriculumDetail!AD222, "")</f>
        <v/>
      </c>
      <c r="AE33" s="11" t="str">
        <f>IF(CurriculumDetail!AE222 &gt; 0, CurriculumDetail!AE222, "")</f>
        <v/>
      </c>
      <c r="AF33" s="11" t="str">
        <f>IF(CurriculumDetail!AF222 &gt; 0, CurriculumDetail!AF222, "")</f>
        <v/>
      </c>
      <c r="AG33" s="11" t="str">
        <f>IF(CurriculumDetail!AG222 &gt; 0, CurriculumDetail!AG222, "")</f>
        <v/>
      </c>
      <c r="AH33" s="11" t="str">
        <f>IF(CurriculumDetail!AH222 &gt; 0, CurriculumDetail!AH222, "")</f>
        <v/>
      </c>
      <c r="AI33" s="11" t="str">
        <f>IF(CurriculumDetail!AI222 &gt; 0, CurriculumDetail!AI222, "")</f>
        <v/>
      </c>
      <c r="AJ33" s="11" t="str">
        <f>IF(CurriculumDetail!AJ222 &gt; 0, CurriculumDetail!AJ222, "")</f>
        <v/>
      </c>
    </row>
    <row r="34" spans="1:36" x14ac:dyDescent="0.2">
      <c r="A34" s="11" t="s">
        <v>139</v>
      </c>
      <c r="B34" s="11" t="s">
        <v>223</v>
      </c>
      <c r="C34" s="11">
        <v>3</v>
      </c>
      <c r="D34" s="11">
        <v>1</v>
      </c>
      <c r="E34" s="11">
        <f>C34+ D34</f>
        <v>4</v>
      </c>
      <c r="F34" s="11">
        <f>SUM(G34:AJ34)</f>
        <v>0</v>
      </c>
      <c r="G34" s="11" t="str">
        <f>IF(CurriculumDetail!G231 &gt; 0, CurriculumDetail!G231, "")</f>
        <v/>
      </c>
      <c r="H34" s="11" t="str">
        <f>IF(CurriculumDetail!H231 &gt; 0, CurriculumDetail!H231, "")</f>
        <v/>
      </c>
      <c r="I34" s="11" t="str">
        <f>IF(CurriculumDetail!I231 &gt; 0, CurriculumDetail!I231, "")</f>
        <v/>
      </c>
      <c r="J34" s="11" t="str">
        <f>IF(CurriculumDetail!J231 &gt; 0, CurriculumDetail!J231, "")</f>
        <v/>
      </c>
      <c r="K34" s="11" t="str">
        <f>IF(CurriculumDetail!K231 &gt; 0, CurriculumDetail!K231, "")</f>
        <v/>
      </c>
      <c r="L34" s="11" t="str">
        <f>IF(CurriculumDetail!L231 &gt; 0, CurriculumDetail!L231, "")</f>
        <v/>
      </c>
      <c r="M34" s="11" t="str">
        <f>IF(CurriculumDetail!M231 &gt; 0, CurriculumDetail!M231, "")</f>
        <v/>
      </c>
      <c r="N34" s="11" t="str">
        <f>IF(CurriculumDetail!N231 &gt; 0, CurriculumDetail!N231, "")</f>
        <v/>
      </c>
      <c r="O34" s="11" t="str">
        <f>IF(CurriculumDetail!O231 &gt; 0, CurriculumDetail!O231, "")</f>
        <v/>
      </c>
      <c r="P34" s="11" t="str">
        <f>IF(CurriculumDetail!P231 &gt; 0, CurriculumDetail!P231, "")</f>
        <v/>
      </c>
      <c r="Q34" s="11" t="str">
        <f>IF(CurriculumDetail!Q231 &gt; 0, CurriculumDetail!Q231, "")</f>
        <v/>
      </c>
      <c r="R34" s="11" t="str">
        <f>IF(CurriculumDetail!R231 &gt; 0, CurriculumDetail!R231, "")</f>
        <v/>
      </c>
      <c r="S34" s="11" t="str">
        <f>IF(CurriculumDetail!S231 &gt; 0, CurriculumDetail!S231, "")</f>
        <v/>
      </c>
      <c r="T34" s="11" t="str">
        <f>IF(CurriculumDetail!T231 &gt; 0, CurriculumDetail!T231, "")</f>
        <v/>
      </c>
      <c r="U34" s="11" t="str">
        <f>IF(CurriculumDetail!U231 &gt; 0, CurriculumDetail!U231, "")</f>
        <v/>
      </c>
      <c r="V34" s="11" t="str">
        <f>IF(CurriculumDetail!V231 &gt; 0, CurriculumDetail!V231, "")</f>
        <v/>
      </c>
      <c r="W34" s="11" t="str">
        <f>IF(CurriculumDetail!W231 &gt; 0, CurriculumDetail!W231, "")</f>
        <v/>
      </c>
      <c r="X34" s="11" t="str">
        <f>IF(CurriculumDetail!X231 &gt; 0, CurriculumDetail!X231, "")</f>
        <v/>
      </c>
      <c r="Y34" s="11" t="str">
        <f>IF(CurriculumDetail!Y231 &gt; 0, CurriculumDetail!Y231, "")</f>
        <v/>
      </c>
      <c r="Z34" s="11" t="str">
        <f>IF(CurriculumDetail!Z231 &gt; 0, CurriculumDetail!Z231, "")</f>
        <v/>
      </c>
      <c r="AA34" s="11" t="str">
        <f>IF(CurriculumDetail!AA231 &gt; 0, CurriculumDetail!AA231, "")</f>
        <v/>
      </c>
      <c r="AB34" s="11" t="str">
        <f>IF(CurriculumDetail!AB231 &gt; 0, CurriculumDetail!AB231, "")</f>
        <v/>
      </c>
      <c r="AC34" s="11" t="str">
        <f>IF(CurriculumDetail!AC231 &gt; 0, CurriculumDetail!AC231, "")</f>
        <v/>
      </c>
      <c r="AD34" s="11" t="str">
        <f>IF(CurriculumDetail!AD231 &gt; 0, CurriculumDetail!AD231, "")</f>
        <v/>
      </c>
      <c r="AE34" s="11" t="str">
        <f>IF(CurriculumDetail!AE231 &gt; 0, CurriculumDetail!AE231, "")</f>
        <v/>
      </c>
      <c r="AF34" s="11" t="str">
        <f>IF(CurriculumDetail!AF231 &gt; 0, CurriculumDetail!AF231, "")</f>
        <v/>
      </c>
      <c r="AG34" s="11" t="str">
        <f>IF(CurriculumDetail!AG231 &gt; 0, CurriculumDetail!AG231, "")</f>
        <v/>
      </c>
      <c r="AH34" s="11" t="str">
        <f>IF(CurriculumDetail!AH231 &gt; 0, CurriculumDetail!AH231, "")</f>
        <v/>
      </c>
      <c r="AI34" s="11" t="str">
        <f>IF(CurriculumDetail!AI231 &gt; 0, CurriculumDetail!AI231, "")</f>
        <v/>
      </c>
      <c r="AJ34" s="11" t="str">
        <f>IF(CurriculumDetail!AJ231 &gt; 0, CurriculumDetail!AJ231, "")</f>
        <v/>
      </c>
    </row>
    <row r="35" spans="1:36" x14ac:dyDescent="0.2">
      <c r="A35" s="11" t="s">
        <v>139</v>
      </c>
      <c r="B35" s="11" t="s">
        <v>37</v>
      </c>
      <c r="C35" s="11">
        <v>6</v>
      </c>
      <c r="D35" s="11">
        <v>2</v>
      </c>
      <c r="E35" s="11">
        <f>C35+ D35</f>
        <v>8</v>
      </c>
      <c r="F35" s="11">
        <f>SUM(G35:AJ35)</f>
        <v>0</v>
      </c>
      <c r="G35" s="11" t="str">
        <f>IF(CurriculumDetail!G239 &gt; 0, CurriculumDetail!G239, "")</f>
        <v/>
      </c>
      <c r="H35" s="11" t="str">
        <f>IF(CurriculumDetail!H239 &gt; 0, CurriculumDetail!H239, "")</f>
        <v/>
      </c>
      <c r="I35" s="11" t="str">
        <f>IF(CurriculumDetail!I239 &gt; 0, CurriculumDetail!I239, "")</f>
        <v/>
      </c>
      <c r="J35" s="11" t="str">
        <f>IF(CurriculumDetail!J239 &gt; 0, CurriculumDetail!J239, "")</f>
        <v/>
      </c>
      <c r="K35" s="11" t="str">
        <f>IF(CurriculumDetail!K239 &gt; 0, CurriculumDetail!K239, "")</f>
        <v/>
      </c>
      <c r="L35" s="11" t="str">
        <f>IF(CurriculumDetail!L239 &gt; 0, CurriculumDetail!L239, "")</f>
        <v/>
      </c>
      <c r="M35" s="11" t="str">
        <f>IF(CurriculumDetail!M239 &gt; 0, CurriculumDetail!M239, "")</f>
        <v/>
      </c>
      <c r="N35" s="11" t="str">
        <f>IF(CurriculumDetail!N239 &gt; 0, CurriculumDetail!N239, "")</f>
        <v/>
      </c>
      <c r="O35" s="11" t="str">
        <f>IF(CurriculumDetail!O239 &gt; 0, CurriculumDetail!O239, "")</f>
        <v/>
      </c>
      <c r="P35" s="11" t="str">
        <f>IF(CurriculumDetail!P239 &gt; 0, CurriculumDetail!P239, "")</f>
        <v/>
      </c>
      <c r="Q35" s="11" t="str">
        <f>IF(CurriculumDetail!Q239 &gt; 0, CurriculumDetail!Q239, "")</f>
        <v/>
      </c>
      <c r="R35" s="11" t="str">
        <f>IF(CurriculumDetail!R239 &gt; 0, CurriculumDetail!R239, "")</f>
        <v/>
      </c>
      <c r="S35" s="11" t="str">
        <f>IF(CurriculumDetail!S239 &gt; 0, CurriculumDetail!S239, "")</f>
        <v/>
      </c>
      <c r="T35" s="11" t="str">
        <f>IF(CurriculumDetail!T239 &gt; 0, CurriculumDetail!T239, "")</f>
        <v/>
      </c>
      <c r="U35" s="11" t="str">
        <f>IF(CurriculumDetail!U239 &gt; 0, CurriculumDetail!U239, "")</f>
        <v/>
      </c>
      <c r="V35" s="11" t="str">
        <f>IF(CurriculumDetail!V239 &gt; 0, CurriculumDetail!V239, "")</f>
        <v/>
      </c>
      <c r="W35" s="11" t="str">
        <f>IF(CurriculumDetail!W239 &gt; 0, CurriculumDetail!W239, "")</f>
        <v/>
      </c>
      <c r="X35" s="11" t="str">
        <f>IF(CurriculumDetail!X239 &gt; 0, CurriculumDetail!X239, "")</f>
        <v/>
      </c>
      <c r="Y35" s="11" t="str">
        <f>IF(CurriculumDetail!Y239 &gt; 0, CurriculumDetail!Y239, "")</f>
        <v/>
      </c>
      <c r="Z35" s="11" t="str">
        <f>IF(CurriculumDetail!Z239 &gt; 0, CurriculumDetail!Z239, "")</f>
        <v/>
      </c>
      <c r="AA35" s="11" t="str">
        <f>IF(CurriculumDetail!AA239 &gt; 0, CurriculumDetail!AA239, "")</f>
        <v/>
      </c>
      <c r="AB35" s="11" t="str">
        <f>IF(CurriculumDetail!AB239 &gt; 0, CurriculumDetail!AB239, "")</f>
        <v/>
      </c>
      <c r="AC35" s="11" t="str">
        <f>IF(CurriculumDetail!AC239 &gt; 0, CurriculumDetail!AC239, "")</f>
        <v/>
      </c>
      <c r="AD35" s="11" t="str">
        <f>IF(CurriculumDetail!AD239 &gt; 0, CurriculumDetail!AD239, "")</f>
        <v/>
      </c>
      <c r="AE35" s="11" t="str">
        <f>IF(CurriculumDetail!AE239 &gt; 0, CurriculumDetail!AE239, "")</f>
        <v/>
      </c>
      <c r="AF35" s="11" t="str">
        <f>IF(CurriculumDetail!AF239 &gt; 0, CurriculumDetail!AF239, "")</f>
        <v/>
      </c>
      <c r="AG35" s="11" t="str">
        <f>IF(CurriculumDetail!AG239 &gt; 0, CurriculumDetail!AG239, "")</f>
        <v/>
      </c>
      <c r="AH35" s="11" t="str">
        <f>IF(CurriculumDetail!AH239 &gt; 0, CurriculumDetail!AH239, "")</f>
        <v/>
      </c>
      <c r="AI35" s="11" t="str">
        <f>IF(CurriculumDetail!AI239 &gt; 0, CurriculumDetail!AI239, "")</f>
        <v/>
      </c>
      <c r="AJ35" s="11" t="str">
        <f>IF(CurriculumDetail!AJ239 &gt; 0, CurriculumDetail!AJ239, "")</f>
        <v/>
      </c>
    </row>
    <row r="37" spans="1:36" x14ac:dyDescent="0.2">
      <c r="A37" s="11" t="s">
        <v>149</v>
      </c>
      <c r="B37" s="11" t="s">
        <v>227</v>
      </c>
      <c r="C37" s="11">
        <v>2</v>
      </c>
      <c r="D37" s="11">
        <v>1</v>
      </c>
      <c r="E37" s="11">
        <f>C37+ D37</f>
        <v>3</v>
      </c>
      <c r="F37" s="11">
        <f>SUM(G37:AJ37)</f>
        <v>0</v>
      </c>
      <c r="G37" s="11" t="str">
        <f>IF(CurriculumDetail!G248 &gt; 0, CurriculumDetail!G248, "")</f>
        <v/>
      </c>
      <c r="H37" s="11" t="str">
        <f>IF(CurriculumDetail!H248 &gt; 0, CurriculumDetail!H248, "")</f>
        <v/>
      </c>
      <c r="I37" s="11" t="str">
        <f>IF(CurriculumDetail!I248 &gt; 0, CurriculumDetail!I248, "")</f>
        <v/>
      </c>
      <c r="J37" s="11" t="str">
        <f>IF(CurriculumDetail!J248 &gt; 0, CurriculumDetail!J248, "")</f>
        <v/>
      </c>
      <c r="K37" s="11" t="str">
        <f>IF(CurriculumDetail!K248 &gt; 0, CurriculumDetail!K248, "")</f>
        <v/>
      </c>
      <c r="L37" s="11" t="str">
        <f>IF(CurriculumDetail!L248 &gt; 0, CurriculumDetail!L248, "")</f>
        <v/>
      </c>
      <c r="M37" s="11" t="str">
        <f>IF(CurriculumDetail!M248 &gt; 0, CurriculumDetail!M248, "")</f>
        <v/>
      </c>
      <c r="N37" s="11" t="str">
        <f>IF(CurriculumDetail!N248 &gt; 0, CurriculumDetail!N248, "")</f>
        <v/>
      </c>
      <c r="O37" s="11" t="str">
        <f>IF(CurriculumDetail!O248 &gt; 0, CurriculumDetail!O248, "")</f>
        <v/>
      </c>
      <c r="P37" s="11" t="str">
        <f>IF(CurriculumDetail!P248 &gt; 0, CurriculumDetail!P248, "")</f>
        <v/>
      </c>
      <c r="Q37" s="11" t="str">
        <f>IF(CurriculumDetail!Q248 &gt; 0, CurriculumDetail!Q248, "")</f>
        <v/>
      </c>
      <c r="R37" s="11" t="str">
        <f>IF(CurriculumDetail!R248 &gt; 0, CurriculumDetail!R248, "")</f>
        <v/>
      </c>
      <c r="S37" s="11" t="str">
        <f>IF(CurriculumDetail!S248 &gt; 0, CurriculumDetail!S248, "")</f>
        <v/>
      </c>
      <c r="T37" s="11" t="str">
        <f>IF(CurriculumDetail!T248 &gt; 0, CurriculumDetail!T248, "")</f>
        <v/>
      </c>
      <c r="U37" s="11" t="str">
        <f>IF(CurriculumDetail!U248 &gt; 0, CurriculumDetail!U248, "")</f>
        <v/>
      </c>
      <c r="V37" s="11" t="str">
        <f>IF(CurriculumDetail!V248 &gt; 0, CurriculumDetail!V248, "")</f>
        <v/>
      </c>
      <c r="W37" s="11" t="str">
        <f>IF(CurriculumDetail!W248 &gt; 0, CurriculumDetail!W248, "")</f>
        <v/>
      </c>
      <c r="X37" s="11" t="str">
        <f>IF(CurriculumDetail!X248 &gt; 0, CurriculumDetail!X248, "")</f>
        <v/>
      </c>
      <c r="Y37" s="11" t="str">
        <f>IF(CurriculumDetail!Y248 &gt; 0, CurriculumDetail!Y248, "")</f>
        <v/>
      </c>
      <c r="Z37" s="11" t="str">
        <f>IF(CurriculumDetail!Z248 &gt; 0, CurriculumDetail!Z248, "")</f>
        <v/>
      </c>
      <c r="AA37" s="11" t="str">
        <f>IF(CurriculumDetail!AA248 &gt; 0, CurriculumDetail!AA248, "")</f>
        <v/>
      </c>
      <c r="AB37" s="11" t="str">
        <f>IF(CurriculumDetail!AB248 &gt; 0, CurriculumDetail!AB248, "")</f>
        <v/>
      </c>
      <c r="AC37" s="11" t="str">
        <f>IF(CurriculumDetail!AC248 &gt; 0, CurriculumDetail!AC248, "")</f>
        <v/>
      </c>
      <c r="AD37" s="11" t="str">
        <f>IF(CurriculumDetail!AD248 &gt; 0, CurriculumDetail!AD248, "")</f>
        <v/>
      </c>
      <c r="AE37" s="11" t="str">
        <f>IF(CurriculumDetail!AE248 &gt; 0, CurriculumDetail!AE248, "")</f>
        <v/>
      </c>
      <c r="AF37" s="11" t="str">
        <f>IF(CurriculumDetail!AF248 &gt; 0, CurriculumDetail!AF248, "")</f>
        <v/>
      </c>
      <c r="AG37" s="11" t="str">
        <f>IF(CurriculumDetail!AG248 &gt; 0, CurriculumDetail!AG248, "")</f>
        <v/>
      </c>
      <c r="AH37" s="11" t="str">
        <f>IF(CurriculumDetail!AH248 &gt; 0, CurriculumDetail!AH248, "")</f>
        <v/>
      </c>
      <c r="AI37" s="11" t="str">
        <f>IF(CurriculumDetail!AI248 &gt; 0, CurriculumDetail!AI248, "")</f>
        <v/>
      </c>
      <c r="AJ37" s="11" t="str">
        <f>IF(CurriculumDetail!AJ248 &gt; 0, CurriculumDetail!AJ248, "")</f>
        <v/>
      </c>
    </row>
    <row r="38" spans="1:36" x14ac:dyDescent="0.2">
      <c r="A38" s="11" t="s">
        <v>149</v>
      </c>
      <c r="B38" s="11" t="s">
        <v>11</v>
      </c>
      <c r="C38" s="11">
        <v>0</v>
      </c>
      <c r="D38" s="11">
        <v>0</v>
      </c>
      <c r="E38" s="11">
        <f>C38+ D38</f>
        <v>0</v>
      </c>
      <c r="F38" s="11">
        <f>SUM(G38:AJ38)</f>
        <v>0</v>
      </c>
      <c r="G38" s="11" t="str">
        <f>IF(CurriculumDetail!G259 &gt; 0, CurriculumDetail!G259, "")</f>
        <v/>
      </c>
      <c r="H38" s="11" t="str">
        <f>IF(CurriculumDetail!H259 &gt; 0, CurriculumDetail!H259, "")</f>
        <v/>
      </c>
      <c r="I38" s="11" t="str">
        <f>IF(CurriculumDetail!I259 &gt; 0, CurriculumDetail!I259, "")</f>
        <v/>
      </c>
      <c r="J38" s="11" t="str">
        <f>IF(CurriculumDetail!J259 &gt; 0, CurriculumDetail!J259, "")</f>
        <v/>
      </c>
      <c r="K38" s="11" t="str">
        <f>IF(CurriculumDetail!K259 &gt; 0, CurriculumDetail!K259, "")</f>
        <v/>
      </c>
      <c r="L38" s="11" t="str">
        <f>IF(CurriculumDetail!L259 &gt; 0, CurriculumDetail!L259, "")</f>
        <v/>
      </c>
      <c r="M38" s="11" t="str">
        <f>IF(CurriculumDetail!M259 &gt; 0, CurriculumDetail!M259, "")</f>
        <v/>
      </c>
      <c r="N38" s="11" t="str">
        <f>IF(CurriculumDetail!N259 &gt; 0, CurriculumDetail!N259, "")</f>
        <v/>
      </c>
      <c r="O38" s="11" t="str">
        <f>IF(CurriculumDetail!O259 &gt; 0, CurriculumDetail!O259, "")</f>
        <v/>
      </c>
      <c r="P38" s="11" t="str">
        <f>IF(CurriculumDetail!P259 &gt; 0, CurriculumDetail!P259, "")</f>
        <v/>
      </c>
      <c r="Q38" s="11" t="str">
        <f>IF(CurriculumDetail!Q259 &gt; 0, CurriculumDetail!Q259, "")</f>
        <v/>
      </c>
      <c r="R38" s="11" t="str">
        <f>IF(CurriculumDetail!R259 &gt; 0, CurriculumDetail!R259, "")</f>
        <v/>
      </c>
      <c r="S38" s="11" t="str">
        <f>IF(CurriculumDetail!S259 &gt; 0, CurriculumDetail!S259, "")</f>
        <v/>
      </c>
      <c r="T38" s="11" t="str">
        <f>IF(CurriculumDetail!T259 &gt; 0, CurriculumDetail!T259, "")</f>
        <v/>
      </c>
      <c r="U38" s="11" t="str">
        <f>IF(CurriculumDetail!U259 &gt; 0, CurriculumDetail!U259, "")</f>
        <v/>
      </c>
      <c r="V38" s="11" t="str">
        <f>IF(CurriculumDetail!V259 &gt; 0, CurriculumDetail!V259, "")</f>
        <v/>
      </c>
      <c r="W38" s="11" t="str">
        <f>IF(CurriculumDetail!W259 &gt; 0, CurriculumDetail!W259, "")</f>
        <v/>
      </c>
      <c r="X38" s="11" t="str">
        <f>IF(CurriculumDetail!X259 &gt; 0, CurriculumDetail!X259, "")</f>
        <v/>
      </c>
      <c r="Y38" s="11" t="str">
        <f>IF(CurriculumDetail!Y259 &gt; 0, CurriculumDetail!Y259, "")</f>
        <v/>
      </c>
      <c r="Z38" s="11" t="str">
        <f>IF(CurriculumDetail!Z259 &gt; 0, CurriculumDetail!Z259, "")</f>
        <v/>
      </c>
      <c r="AA38" s="11" t="str">
        <f>IF(CurriculumDetail!AA259 &gt; 0, CurriculumDetail!AA259, "")</f>
        <v/>
      </c>
      <c r="AB38" s="11" t="str">
        <f>IF(CurriculumDetail!AB259 &gt; 0, CurriculumDetail!AB259, "")</f>
        <v/>
      </c>
      <c r="AC38" s="11" t="str">
        <f>IF(CurriculumDetail!AC259 &gt; 0, CurriculumDetail!AC259, "")</f>
        <v/>
      </c>
      <c r="AD38" s="11" t="str">
        <f>IF(CurriculumDetail!AD259 &gt; 0, CurriculumDetail!AD259, "")</f>
        <v/>
      </c>
      <c r="AE38" s="11" t="str">
        <f>IF(CurriculumDetail!AE259 &gt; 0, CurriculumDetail!AE259, "")</f>
        <v/>
      </c>
      <c r="AF38" s="11" t="str">
        <f>IF(CurriculumDetail!AF259 &gt; 0, CurriculumDetail!AF259, "")</f>
        <v/>
      </c>
      <c r="AG38" s="11" t="str">
        <f>IF(CurriculumDetail!AG259 &gt; 0, CurriculumDetail!AG259, "")</f>
        <v/>
      </c>
      <c r="AH38" s="11" t="str">
        <f>IF(CurriculumDetail!AH259 &gt; 0, CurriculumDetail!AH259, "")</f>
        <v/>
      </c>
      <c r="AI38" s="11" t="str">
        <f>IF(CurriculumDetail!AI259 &gt; 0, CurriculumDetail!AI259, "")</f>
        <v/>
      </c>
      <c r="AJ38" s="11" t="str">
        <f>IF(CurriculumDetail!AJ259 &gt; 0, CurriculumDetail!AJ259, "")</f>
        <v/>
      </c>
    </row>
    <row r="39" spans="1:36" x14ac:dyDescent="0.2">
      <c r="A39" s="11" t="s">
        <v>149</v>
      </c>
      <c r="B39" s="11" t="s">
        <v>189</v>
      </c>
      <c r="C39" s="11">
        <v>0</v>
      </c>
      <c r="D39" s="11">
        <v>0</v>
      </c>
      <c r="E39" s="11">
        <f>C39+ D39</f>
        <v>0</v>
      </c>
      <c r="F39" s="11">
        <f>SUM(G39:AJ39)</f>
        <v>0</v>
      </c>
      <c r="G39" s="11" t="str">
        <f>IF(CurriculumDetail!G275 &gt; 0, CurriculumDetail!G275, "")</f>
        <v/>
      </c>
      <c r="H39" s="11" t="str">
        <f>IF(CurriculumDetail!H275 &gt; 0, CurriculumDetail!H275, "")</f>
        <v/>
      </c>
      <c r="I39" s="11" t="str">
        <f>IF(CurriculumDetail!I275 &gt; 0, CurriculumDetail!I275, "")</f>
        <v/>
      </c>
      <c r="J39" s="11" t="str">
        <f>IF(CurriculumDetail!J275 &gt; 0, CurriculumDetail!J275, "")</f>
        <v/>
      </c>
      <c r="K39" s="11" t="str">
        <f>IF(CurriculumDetail!K275 &gt; 0, CurriculumDetail!K275, "")</f>
        <v/>
      </c>
      <c r="L39" s="11" t="str">
        <f>IF(CurriculumDetail!L275 &gt; 0, CurriculumDetail!L275, "")</f>
        <v/>
      </c>
      <c r="M39" s="11" t="str">
        <f>IF(CurriculumDetail!M275 &gt; 0, CurriculumDetail!M275, "")</f>
        <v/>
      </c>
      <c r="N39" s="11" t="str">
        <f>IF(CurriculumDetail!N275 &gt; 0, CurriculumDetail!N275, "")</f>
        <v/>
      </c>
      <c r="O39" s="11" t="str">
        <f>IF(CurriculumDetail!O275 &gt; 0, CurriculumDetail!O275, "")</f>
        <v/>
      </c>
      <c r="P39" s="11" t="str">
        <f>IF(CurriculumDetail!P275 &gt; 0, CurriculumDetail!P275, "")</f>
        <v/>
      </c>
      <c r="Q39" s="11" t="str">
        <f>IF(CurriculumDetail!Q275 &gt; 0, CurriculumDetail!Q275, "")</f>
        <v/>
      </c>
      <c r="R39" s="11" t="str">
        <f>IF(CurriculumDetail!R275 &gt; 0, CurriculumDetail!R275, "")</f>
        <v/>
      </c>
      <c r="S39" s="11" t="str">
        <f>IF(CurriculumDetail!S275 &gt; 0, CurriculumDetail!S275, "")</f>
        <v/>
      </c>
      <c r="T39" s="11" t="str">
        <f>IF(CurriculumDetail!T275 &gt; 0, CurriculumDetail!T275, "")</f>
        <v/>
      </c>
      <c r="U39" s="11" t="str">
        <f>IF(CurriculumDetail!U275 &gt; 0, CurriculumDetail!U275, "")</f>
        <v/>
      </c>
      <c r="V39" s="11" t="str">
        <f>IF(CurriculumDetail!V275 &gt; 0, CurriculumDetail!V275, "")</f>
        <v/>
      </c>
      <c r="W39" s="11" t="str">
        <f>IF(CurriculumDetail!W275 &gt; 0, CurriculumDetail!W275, "")</f>
        <v/>
      </c>
      <c r="X39" s="11" t="str">
        <f>IF(CurriculumDetail!X275 &gt; 0, CurriculumDetail!X275, "")</f>
        <v/>
      </c>
      <c r="Y39" s="11" t="str">
        <f>IF(CurriculumDetail!Y275 &gt; 0, CurriculumDetail!Y275, "")</f>
        <v/>
      </c>
      <c r="Z39" s="11" t="str">
        <f>IF(CurriculumDetail!Z275 &gt; 0, CurriculumDetail!Z275, "")</f>
        <v/>
      </c>
      <c r="AA39" s="11" t="str">
        <f>IF(CurriculumDetail!AA275 &gt; 0, CurriculumDetail!AA275, "")</f>
        <v/>
      </c>
      <c r="AB39" s="11" t="str">
        <f>IF(CurriculumDetail!AB275 &gt; 0, CurriculumDetail!AB275, "")</f>
        <v/>
      </c>
      <c r="AC39" s="11" t="str">
        <f>IF(CurriculumDetail!AC275 &gt; 0, CurriculumDetail!AC275, "")</f>
        <v/>
      </c>
      <c r="AD39" s="11" t="str">
        <f>IF(CurriculumDetail!AD275 &gt; 0, CurriculumDetail!AD275, "")</f>
        <v/>
      </c>
      <c r="AE39" s="11" t="str">
        <f>IF(CurriculumDetail!AE275 &gt; 0, CurriculumDetail!AE275, "")</f>
        <v/>
      </c>
      <c r="AF39" s="11" t="str">
        <f>IF(CurriculumDetail!AF275 &gt; 0, CurriculumDetail!AF275, "")</f>
        <v/>
      </c>
      <c r="AG39" s="11" t="str">
        <f>IF(CurriculumDetail!AG275 &gt; 0, CurriculumDetail!AG275, "")</f>
        <v/>
      </c>
      <c r="AH39" s="11" t="str">
        <f>IF(CurriculumDetail!AH275 &gt; 0, CurriculumDetail!AH275, "")</f>
        <v/>
      </c>
      <c r="AI39" s="11" t="str">
        <f>IF(CurriculumDetail!AI275 &gt; 0, CurriculumDetail!AI275, "")</f>
        <v/>
      </c>
      <c r="AJ39" s="11" t="str">
        <f>IF(CurriculumDetail!AJ275 &gt; 0, CurriculumDetail!AJ275, "")</f>
        <v/>
      </c>
    </row>
    <row r="40" spans="1:36" x14ac:dyDescent="0.2">
      <c r="A40" s="11" t="s">
        <v>149</v>
      </c>
      <c r="B40" s="11" t="s">
        <v>270</v>
      </c>
      <c r="C40" s="11">
        <v>0</v>
      </c>
      <c r="D40" s="11">
        <v>0</v>
      </c>
      <c r="E40" s="11">
        <f>C40+ D40</f>
        <v>0</v>
      </c>
      <c r="F40" s="11">
        <f>SUM(G40:AJ40)</f>
        <v>0</v>
      </c>
      <c r="G40" s="11" t="str">
        <f>IF(CurriculumDetail!G284 &gt; 0, CurriculumDetail!G284, "")</f>
        <v/>
      </c>
      <c r="H40" s="11" t="str">
        <f>IF(CurriculumDetail!H284 &gt; 0, CurriculumDetail!H284, "")</f>
        <v/>
      </c>
      <c r="I40" s="11" t="str">
        <f>IF(CurriculumDetail!I284 &gt; 0, CurriculumDetail!I284, "")</f>
        <v/>
      </c>
      <c r="J40" s="11" t="str">
        <f>IF(CurriculumDetail!J284 &gt; 0, CurriculumDetail!J284, "")</f>
        <v/>
      </c>
      <c r="K40" s="11" t="str">
        <f>IF(CurriculumDetail!K284 &gt; 0, CurriculumDetail!K284, "")</f>
        <v/>
      </c>
      <c r="L40" s="11" t="str">
        <f>IF(CurriculumDetail!L284 &gt; 0, CurriculumDetail!L284, "")</f>
        <v/>
      </c>
      <c r="M40" s="11" t="str">
        <f>IF(CurriculumDetail!M284 &gt; 0, CurriculumDetail!M284, "")</f>
        <v/>
      </c>
      <c r="N40" s="11" t="str">
        <f>IF(CurriculumDetail!N284 &gt; 0, CurriculumDetail!N284, "")</f>
        <v/>
      </c>
      <c r="O40" s="11" t="str">
        <f>IF(CurriculumDetail!O284 &gt; 0, CurriculumDetail!O284, "")</f>
        <v/>
      </c>
      <c r="P40" s="11" t="str">
        <f>IF(CurriculumDetail!P284 &gt; 0, CurriculumDetail!P284, "")</f>
        <v/>
      </c>
      <c r="Q40" s="11" t="str">
        <f>IF(CurriculumDetail!Q284 &gt; 0, CurriculumDetail!Q284, "")</f>
        <v/>
      </c>
      <c r="R40" s="11" t="str">
        <f>IF(CurriculumDetail!R284 &gt; 0, CurriculumDetail!R284, "")</f>
        <v/>
      </c>
      <c r="S40" s="11" t="str">
        <f>IF(CurriculumDetail!S284 &gt; 0, CurriculumDetail!S284, "")</f>
        <v/>
      </c>
      <c r="T40" s="11" t="str">
        <f>IF(CurriculumDetail!T284 &gt; 0, CurriculumDetail!T284, "")</f>
        <v/>
      </c>
      <c r="U40" s="11" t="str">
        <f>IF(CurriculumDetail!U284 &gt; 0, CurriculumDetail!U284, "")</f>
        <v/>
      </c>
      <c r="V40" s="11" t="str">
        <f>IF(CurriculumDetail!V284 &gt; 0, CurriculumDetail!V284, "")</f>
        <v/>
      </c>
      <c r="W40" s="11" t="str">
        <f>IF(CurriculumDetail!W284 &gt; 0, CurriculumDetail!W284, "")</f>
        <v/>
      </c>
      <c r="X40" s="11" t="str">
        <f>IF(CurriculumDetail!X284 &gt; 0, CurriculumDetail!X284, "")</f>
        <v/>
      </c>
      <c r="Y40" s="11" t="str">
        <f>IF(CurriculumDetail!Y284 &gt; 0, CurriculumDetail!Y284, "")</f>
        <v/>
      </c>
      <c r="Z40" s="11" t="str">
        <f>IF(CurriculumDetail!Z284 &gt; 0, CurriculumDetail!Z284, "")</f>
        <v/>
      </c>
      <c r="AA40" s="11" t="str">
        <f>IF(CurriculumDetail!AA284 &gt; 0, CurriculumDetail!AA284, "")</f>
        <v/>
      </c>
      <c r="AB40" s="11" t="str">
        <f>IF(CurriculumDetail!AB284 &gt; 0, CurriculumDetail!AB284, "")</f>
        <v/>
      </c>
      <c r="AC40" s="11" t="str">
        <f>IF(CurriculumDetail!AC284 &gt; 0, CurriculumDetail!AC284, "")</f>
        <v/>
      </c>
      <c r="AD40" s="11" t="str">
        <f>IF(CurriculumDetail!AD284 &gt; 0, CurriculumDetail!AD284, "")</f>
        <v/>
      </c>
      <c r="AE40" s="11" t="str">
        <f>IF(CurriculumDetail!AE284 &gt; 0, CurriculumDetail!AE284, "")</f>
        <v/>
      </c>
      <c r="AF40" s="11" t="str">
        <f>IF(CurriculumDetail!AF284 &gt; 0, CurriculumDetail!AF284, "")</f>
        <v/>
      </c>
      <c r="AG40" s="11" t="str">
        <f>IF(CurriculumDetail!AG284 &gt; 0, CurriculumDetail!AG284, "")</f>
        <v/>
      </c>
      <c r="AH40" s="11" t="str">
        <f>IF(CurriculumDetail!AH284 &gt; 0, CurriculumDetail!AH284, "")</f>
        <v/>
      </c>
      <c r="AI40" s="11" t="str">
        <f>IF(CurriculumDetail!AI284 &gt; 0, CurriculumDetail!AI284, "")</f>
        <v/>
      </c>
      <c r="AJ40" s="11" t="str">
        <f>IF(CurriculumDetail!AJ284 &gt; 0, CurriculumDetail!AJ284, "")</f>
        <v/>
      </c>
    </row>
    <row r="41" spans="1:36" x14ac:dyDescent="0.2">
      <c r="A41" s="11" t="s">
        <v>149</v>
      </c>
      <c r="B41" s="11" t="s">
        <v>184</v>
      </c>
      <c r="C41" s="11">
        <v>0</v>
      </c>
      <c r="D41" s="11">
        <v>0</v>
      </c>
      <c r="E41" s="11">
        <f>C41+ D41</f>
        <v>0</v>
      </c>
      <c r="F41" s="11">
        <f>SUM(G41:AJ41)</f>
        <v>0</v>
      </c>
      <c r="G41" s="11" t="str">
        <f>IF(CurriculumDetail!G294 &gt; 0, CurriculumDetail!G294, "")</f>
        <v/>
      </c>
      <c r="H41" s="11" t="str">
        <f>IF(CurriculumDetail!H294 &gt; 0, CurriculumDetail!H294, "")</f>
        <v/>
      </c>
      <c r="I41" s="11" t="str">
        <f>IF(CurriculumDetail!I294 &gt; 0, CurriculumDetail!I294, "")</f>
        <v/>
      </c>
      <c r="J41" s="11" t="str">
        <f>IF(CurriculumDetail!J294 &gt; 0, CurriculumDetail!J294, "")</f>
        <v/>
      </c>
      <c r="K41" s="11" t="str">
        <f>IF(CurriculumDetail!K294 &gt; 0, CurriculumDetail!K294, "")</f>
        <v/>
      </c>
      <c r="L41" s="11" t="str">
        <f>IF(CurriculumDetail!L294 &gt; 0, CurriculumDetail!L294, "")</f>
        <v/>
      </c>
      <c r="M41" s="11" t="str">
        <f>IF(CurriculumDetail!M294 &gt; 0, CurriculumDetail!M294, "")</f>
        <v/>
      </c>
      <c r="N41" s="11" t="str">
        <f>IF(CurriculumDetail!N294 &gt; 0, CurriculumDetail!N294, "")</f>
        <v/>
      </c>
      <c r="O41" s="11" t="str">
        <f>IF(CurriculumDetail!O294 &gt; 0, CurriculumDetail!O294, "")</f>
        <v/>
      </c>
      <c r="P41" s="11" t="str">
        <f>IF(CurriculumDetail!P294 &gt; 0, CurriculumDetail!P294, "")</f>
        <v/>
      </c>
      <c r="Q41" s="11" t="str">
        <f>IF(CurriculumDetail!Q294 &gt; 0, CurriculumDetail!Q294, "")</f>
        <v/>
      </c>
      <c r="R41" s="11" t="str">
        <f>IF(CurriculumDetail!R294 &gt; 0, CurriculumDetail!R294, "")</f>
        <v/>
      </c>
      <c r="S41" s="11" t="str">
        <f>IF(CurriculumDetail!S294 &gt; 0, CurriculumDetail!S294, "")</f>
        <v/>
      </c>
      <c r="T41" s="11" t="str">
        <f>IF(CurriculumDetail!T294 &gt; 0, CurriculumDetail!T294, "")</f>
        <v/>
      </c>
      <c r="U41" s="11" t="str">
        <f>IF(CurriculumDetail!U294 &gt; 0, CurriculumDetail!U294, "")</f>
        <v/>
      </c>
      <c r="V41" s="11" t="str">
        <f>IF(CurriculumDetail!V294 &gt; 0, CurriculumDetail!V294, "")</f>
        <v/>
      </c>
      <c r="W41" s="11" t="str">
        <f>IF(CurriculumDetail!W294 &gt; 0, CurriculumDetail!W294, "")</f>
        <v/>
      </c>
      <c r="X41" s="11" t="str">
        <f>IF(CurriculumDetail!X294 &gt; 0, CurriculumDetail!X294, "")</f>
        <v/>
      </c>
      <c r="Y41" s="11" t="str">
        <f>IF(CurriculumDetail!Y294 &gt; 0, CurriculumDetail!Y294, "")</f>
        <v/>
      </c>
      <c r="Z41" s="11" t="str">
        <f>IF(CurriculumDetail!Z294 &gt; 0, CurriculumDetail!Z294, "")</f>
        <v/>
      </c>
      <c r="AA41" s="11" t="str">
        <f>IF(CurriculumDetail!AA294 &gt; 0, CurriculumDetail!AA294, "")</f>
        <v/>
      </c>
      <c r="AB41" s="11" t="str">
        <f>IF(CurriculumDetail!AB294 &gt; 0, CurriculumDetail!AB294, "")</f>
        <v/>
      </c>
      <c r="AC41" s="11" t="str">
        <f>IF(CurriculumDetail!AC294 &gt; 0, CurriculumDetail!AC294, "")</f>
        <v/>
      </c>
      <c r="AD41" s="11" t="str">
        <f>IF(CurriculumDetail!AD294 &gt; 0, CurriculumDetail!AD294, "")</f>
        <v/>
      </c>
      <c r="AE41" s="11" t="str">
        <f>IF(CurriculumDetail!AE294 &gt; 0, CurriculumDetail!AE294, "")</f>
        <v/>
      </c>
      <c r="AF41" s="11" t="str">
        <f>IF(CurriculumDetail!AF294 &gt; 0, CurriculumDetail!AF294, "")</f>
        <v/>
      </c>
      <c r="AG41" s="11" t="str">
        <f>IF(CurriculumDetail!AG294 &gt; 0, CurriculumDetail!AG294, "")</f>
        <v/>
      </c>
      <c r="AH41" s="11" t="str">
        <f>IF(CurriculumDetail!AH294 &gt; 0, CurriculumDetail!AH294, "")</f>
        <v/>
      </c>
      <c r="AI41" s="11" t="str">
        <f>IF(CurriculumDetail!AI294 &gt; 0, CurriculumDetail!AI294, "")</f>
        <v/>
      </c>
      <c r="AJ41" s="11" t="str">
        <f>IF(CurriculumDetail!AJ294 &gt; 0, CurriculumDetail!AJ294, "")</f>
        <v/>
      </c>
    </row>
    <row r="42" spans="1:36" x14ac:dyDescent="0.2">
      <c r="A42" s="11" t="s">
        <v>149</v>
      </c>
      <c r="B42" s="11" t="s">
        <v>23</v>
      </c>
      <c r="C42" s="11">
        <v>0</v>
      </c>
      <c r="D42" s="11">
        <v>0</v>
      </c>
      <c r="E42" s="11">
        <f>C42+ D42</f>
        <v>0</v>
      </c>
      <c r="F42" s="11">
        <f>SUM(G42:AJ42)</f>
        <v>0</v>
      </c>
      <c r="G42" s="11" t="str">
        <f>IF(CurriculumDetail!G303 &gt; 0, CurriculumDetail!G303, "")</f>
        <v/>
      </c>
      <c r="H42" s="11" t="str">
        <f>IF(CurriculumDetail!H303 &gt; 0, CurriculumDetail!H303, "")</f>
        <v/>
      </c>
      <c r="I42" s="11" t="str">
        <f>IF(CurriculumDetail!I303 &gt; 0, CurriculumDetail!I303, "")</f>
        <v/>
      </c>
      <c r="J42" s="11" t="str">
        <f>IF(CurriculumDetail!J303 &gt; 0, CurriculumDetail!J303, "")</f>
        <v/>
      </c>
      <c r="K42" s="11" t="str">
        <f>IF(CurriculumDetail!K303 &gt; 0, CurriculumDetail!K303, "")</f>
        <v/>
      </c>
      <c r="L42" s="11" t="str">
        <f>IF(CurriculumDetail!L303 &gt; 0, CurriculumDetail!L303, "")</f>
        <v/>
      </c>
      <c r="M42" s="11" t="str">
        <f>IF(CurriculumDetail!M303 &gt; 0, CurriculumDetail!M303, "")</f>
        <v/>
      </c>
      <c r="N42" s="11" t="str">
        <f>IF(CurriculumDetail!N303 &gt; 0, CurriculumDetail!N303, "")</f>
        <v/>
      </c>
      <c r="O42" s="11" t="str">
        <f>IF(CurriculumDetail!O303 &gt; 0, CurriculumDetail!O303, "")</f>
        <v/>
      </c>
      <c r="P42" s="11" t="str">
        <f>IF(CurriculumDetail!P303 &gt; 0, CurriculumDetail!P303, "")</f>
        <v/>
      </c>
      <c r="Q42" s="11" t="str">
        <f>IF(CurriculumDetail!Q303 &gt; 0, CurriculumDetail!Q303, "")</f>
        <v/>
      </c>
      <c r="R42" s="11" t="str">
        <f>IF(CurriculumDetail!R303 &gt; 0, CurriculumDetail!R303, "")</f>
        <v/>
      </c>
      <c r="S42" s="11" t="str">
        <f>IF(CurriculumDetail!S303 &gt; 0, CurriculumDetail!S303, "")</f>
        <v/>
      </c>
      <c r="T42" s="11" t="str">
        <f>IF(CurriculumDetail!T303 &gt; 0, CurriculumDetail!T303, "")</f>
        <v/>
      </c>
      <c r="U42" s="11" t="str">
        <f>IF(CurriculumDetail!U303 &gt; 0, CurriculumDetail!U303, "")</f>
        <v/>
      </c>
      <c r="V42" s="11" t="str">
        <f>IF(CurriculumDetail!V303 &gt; 0, CurriculumDetail!V303, "")</f>
        <v/>
      </c>
      <c r="W42" s="11" t="str">
        <f>IF(CurriculumDetail!W303 &gt; 0, CurriculumDetail!W303, "")</f>
        <v/>
      </c>
      <c r="X42" s="11" t="str">
        <f>IF(CurriculumDetail!X303 &gt; 0, CurriculumDetail!X303, "")</f>
        <v/>
      </c>
      <c r="Y42" s="11" t="str">
        <f>IF(CurriculumDetail!Y303 &gt; 0, CurriculumDetail!Y303, "")</f>
        <v/>
      </c>
      <c r="Z42" s="11" t="str">
        <f>IF(CurriculumDetail!Z303 &gt; 0, CurriculumDetail!Z303, "")</f>
        <v/>
      </c>
      <c r="AA42" s="11" t="str">
        <f>IF(CurriculumDetail!AA303 &gt; 0, CurriculumDetail!AA303, "")</f>
        <v/>
      </c>
      <c r="AB42" s="11" t="str">
        <f>IF(CurriculumDetail!AB303 &gt; 0, CurriculumDetail!AB303, "")</f>
        <v/>
      </c>
      <c r="AC42" s="11" t="str">
        <f>IF(CurriculumDetail!AC303 &gt; 0, CurriculumDetail!AC303, "")</f>
        <v/>
      </c>
      <c r="AD42" s="11" t="str">
        <f>IF(CurriculumDetail!AD303 &gt; 0, CurriculumDetail!AD303, "")</f>
        <v/>
      </c>
      <c r="AE42" s="11" t="str">
        <f>IF(CurriculumDetail!AE303 &gt; 0, CurriculumDetail!AE303, "")</f>
        <v/>
      </c>
      <c r="AF42" s="11" t="str">
        <f>IF(CurriculumDetail!AF303 &gt; 0, CurriculumDetail!AF303, "")</f>
        <v/>
      </c>
      <c r="AG42" s="11" t="str">
        <f>IF(CurriculumDetail!AG303 &gt; 0, CurriculumDetail!AG303, "")</f>
        <v/>
      </c>
      <c r="AH42" s="11" t="str">
        <f>IF(CurriculumDetail!AH303 &gt; 0, CurriculumDetail!AH303, "")</f>
        <v/>
      </c>
      <c r="AI42" s="11" t="str">
        <f>IF(CurriculumDetail!AI303 &gt; 0, CurriculumDetail!AI303, "")</f>
        <v/>
      </c>
      <c r="AJ42" s="11" t="str">
        <f>IF(CurriculumDetail!AJ303 &gt; 0, CurriculumDetail!AJ303, "")</f>
        <v/>
      </c>
    </row>
    <row r="44" spans="1:36" x14ac:dyDescent="0.2">
      <c r="A44" s="11" t="s">
        <v>556</v>
      </c>
      <c r="B44" s="11" t="s">
        <v>214</v>
      </c>
      <c r="C44" s="11">
        <v>4</v>
      </c>
      <c r="D44" s="11">
        <v>0</v>
      </c>
      <c r="E44" s="11">
        <f>C44+ D44</f>
        <v>4</v>
      </c>
      <c r="F44" s="11">
        <f>SUM(G44:AJ44)</f>
        <v>0</v>
      </c>
      <c r="G44" s="11" t="str">
        <f>IF(CurriculumDetail!G311 &gt; 0, CurriculumDetail!G311, "")</f>
        <v/>
      </c>
      <c r="H44" s="11" t="str">
        <f>IF(CurriculumDetail!H311 &gt; 0, CurriculumDetail!H311, "")</f>
        <v/>
      </c>
      <c r="I44" s="11" t="str">
        <f>IF(CurriculumDetail!I311 &gt; 0, CurriculumDetail!I311, "")</f>
        <v/>
      </c>
      <c r="J44" s="11" t="str">
        <f>IF(CurriculumDetail!J311 &gt; 0, CurriculumDetail!J311, "")</f>
        <v/>
      </c>
      <c r="K44" s="11" t="str">
        <f>IF(CurriculumDetail!K311 &gt; 0, CurriculumDetail!K311, "")</f>
        <v/>
      </c>
      <c r="L44" s="11" t="str">
        <f>IF(CurriculumDetail!L311 &gt; 0, CurriculumDetail!L311, "")</f>
        <v/>
      </c>
      <c r="M44" s="11" t="str">
        <f>IF(CurriculumDetail!M311 &gt; 0, CurriculumDetail!M311, "")</f>
        <v/>
      </c>
      <c r="N44" s="11" t="str">
        <f>IF(CurriculumDetail!N311 &gt; 0, CurriculumDetail!N311, "")</f>
        <v/>
      </c>
      <c r="O44" s="11" t="str">
        <f>IF(CurriculumDetail!O311 &gt; 0, CurriculumDetail!O311, "")</f>
        <v/>
      </c>
      <c r="P44" s="11" t="str">
        <f>IF(CurriculumDetail!P311 &gt; 0, CurriculumDetail!P311, "")</f>
        <v/>
      </c>
      <c r="Q44" s="11" t="str">
        <f>IF(CurriculumDetail!Q311 &gt; 0, CurriculumDetail!Q311, "")</f>
        <v/>
      </c>
      <c r="R44" s="11" t="str">
        <f>IF(CurriculumDetail!R311 &gt; 0, CurriculumDetail!R311, "")</f>
        <v/>
      </c>
      <c r="S44" s="11" t="str">
        <f>IF(CurriculumDetail!S311 &gt; 0, CurriculumDetail!S311, "")</f>
        <v/>
      </c>
      <c r="T44" s="11" t="str">
        <f>IF(CurriculumDetail!T311 &gt; 0, CurriculumDetail!T311, "")</f>
        <v/>
      </c>
      <c r="U44" s="11" t="str">
        <f>IF(CurriculumDetail!U311 &gt; 0, CurriculumDetail!U311, "")</f>
        <v/>
      </c>
      <c r="V44" s="11" t="str">
        <f>IF(CurriculumDetail!V311 &gt; 0, CurriculumDetail!V311, "")</f>
        <v/>
      </c>
      <c r="W44" s="11" t="str">
        <f>IF(CurriculumDetail!W311 &gt; 0, CurriculumDetail!W311, "")</f>
        <v/>
      </c>
      <c r="X44" s="11" t="str">
        <f>IF(CurriculumDetail!X311 &gt; 0, CurriculumDetail!X311, "")</f>
        <v/>
      </c>
      <c r="Y44" s="11" t="str">
        <f>IF(CurriculumDetail!Y311 &gt; 0, CurriculumDetail!Y311, "")</f>
        <v/>
      </c>
      <c r="Z44" s="11" t="str">
        <f>IF(CurriculumDetail!Z311 &gt; 0, CurriculumDetail!Z311, "")</f>
        <v/>
      </c>
      <c r="AA44" s="11" t="str">
        <f>IF(CurriculumDetail!AA311 &gt; 0, CurriculumDetail!AA311, "")</f>
        <v/>
      </c>
      <c r="AB44" s="11" t="str">
        <f>IF(CurriculumDetail!AB311 &gt; 0, CurriculumDetail!AB311, "")</f>
        <v/>
      </c>
      <c r="AC44" s="11" t="str">
        <f>IF(CurriculumDetail!AC311 &gt; 0, CurriculumDetail!AC311, "")</f>
        <v/>
      </c>
      <c r="AD44" s="11" t="str">
        <f>IF(CurriculumDetail!AD311 &gt; 0, CurriculumDetail!AD311, "")</f>
        <v/>
      </c>
      <c r="AE44" s="11" t="str">
        <f>IF(CurriculumDetail!AE311 &gt; 0, CurriculumDetail!AE311, "")</f>
        <v/>
      </c>
      <c r="AF44" s="11" t="str">
        <f>IF(CurriculumDetail!AF311 &gt; 0, CurriculumDetail!AF311, "")</f>
        <v/>
      </c>
      <c r="AG44" s="11" t="str">
        <f>IF(CurriculumDetail!AG311 &gt; 0, CurriculumDetail!AG311, "")</f>
        <v/>
      </c>
      <c r="AH44" s="11" t="str">
        <f>IF(CurriculumDetail!AH311 &gt; 0, CurriculumDetail!AH311, "")</f>
        <v/>
      </c>
      <c r="AI44" s="11" t="str">
        <f>IF(CurriculumDetail!AI311 &gt; 0, CurriculumDetail!AI311, "")</f>
        <v/>
      </c>
      <c r="AJ44" s="11" t="str">
        <f>IF(CurriculumDetail!AJ311 &gt; 0, CurriculumDetail!AJ311, "")</f>
        <v/>
      </c>
    </row>
    <row r="45" spans="1:36" x14ac:dyDescent="0.2">
      <c r="A45" s="11" t="s">
        <v>556</v>
      </c>
      <c r="B45" s="11" t="s">
        <v>249</v>
      </c>
      <c r="C45" s="11">
        <v>0</v>
      </c>
      <c r="D45" s="11">
        <v>4</v>
      </c>
      <c r="E45" s="11">
        <f>C45+ D45</f>
        <v>4</v>
      </c>
      <c r="F45" s="11">
        <f>SUM(G45:AJ45)</f>
        <v>0</v>
      </c>
      <c r="G45" s="11" t="str">
        <f>IF(CurriculumDetail!G318 &gt; 0, CurriculumDetail!G318, "")</f>
        <v/>
      </c>
      <c r="H45" s="11" t="str">
        <f>IF(CurriculumDetail!H318 &gt; 0, CurriculumDetail!H318, "")</f>
        <v/>
      </c>
      <c r="I45" s="11" t="str">
        <f>IF(CurriculumDetail!I318 &gt; 0, CurriculumDetail!I318, "")</f>
        <v/>
      </c>
      <c r="J45" s="11" t="str">
        <f>IF(CurriculumDetail!J318 &gt; 0, CurriculumDetail!J318, "")</f>
        <v/>
      </c>
      <c r="K45" s="11" t="str">
        <f>IF(CurriculumDetail!K318 &gt; 0, CurriculumDetail!K318, "")</f>
        <v/>
      </c>
      <c r="L45" s="11" t="str">
        <f>IF(CurriculumDetail!L318 &gt; 0, CurriculumDetail!L318, "")</f>
        <v/>
      </c>
      <c r="M45" s="11" t="str">
        <f>IF(CurriculumDetail!M318 &gt; 0, CurriculumDetail!M318, "")</f>
        <v/>
      </c>
      <c r="N45" s="11" t="str">
        <f>IF(CurriculumDetail!N318 &gt; 0, CurriculumDetail!N318, "")</f>
        <v/>
      </c>
      <c r="O45" s="11" t="str">
        <f>IF(CurriculumDetail!O318 &gt; 0, CurriculumDetail!O318, "")</f>
        <v/>
      </c>
      <c r="P45" s="11" t="str">
        <f>IF(CurriculumDetail!P318 &gt; 0, CurriculumDetail!P318, "")</f>
        <v/>
      </c>
      <c r="Q45" s="11" t="str">
        <f>IF(CurriculumDetail!Q318 &gt; 0, CurriculumDetail!Q318, "")</f>
        <v/>
      </c>
      <c r="R45" s="11" t="str">
        <f>IF(CurriculumDetail!R318 &gt; 0, CurriculumDetail!R318, "")</f>
        <v/>
      </c>
      <c r="S45" s="11" t="str">
        <f>IF(CurriculumDetail!S318 &gt; 0, CurriculumDetail!S318, "")</f>
        <v/>
      </c>
      <c r="T45" s="11" t="str">
        <f>IF(CurriculumDetail!T318 &gt; 0, CurriculumDetail!T318, "")</f>
        <v/>
      </c>
      <c r="U45" s="11" t="str">
        <f>IF(CurriculumDetail!U318 &gt; 0, CurriculumDetail!U318, "")</f>
        <v/>
      </c>
      <c r="V45" s="11" t="str">
        <f>IF(CurriculumDetail!V318 &gt; 0, CurriculumDetail!V318, "")</f>
        <v/>
      </c>
      <c r="W45" s="11" t="str">
        <f>IF(CurriculumDetail!W318 &gt; 0, CurriculumDetail!W318, "")</f>
        <v/>
      </c>
      <c r="X45" s="11" t="str">
        <f>IF(CurriculumDetail!X318 &gt; 0, CurriculumDetail!X318, "")</f>
        <v/>
      </c>
      <c r="Y45" s="11" t="str">
        <f>IF(CurriculumDetail!Y318 &gt; 0, CurriculumDetail!Y318, "")</f>
        <v/>
      </c>
      <c r="Z45" s="11" t="str">
        <f>IF(CurriculumDetail!Z318 &gt; 0, CurriculumDetail!Z318, "")</f>
        <v/>
      </c>
      <c r="AA45" s="11" t="str">
        <f>IF(CurriculumDetail!AA318 &gt; 0, CurriculumDetail!AA318, "")</f>
        <v/>
      </c>
      <c r="AB45" s="11" t="str">
        <f>IF(CurriculumDetail!AB318 &gt; 0, CurriculumDetail!AB318, "")</f>
        <v/>
      </c>
      <c r="AC45" s="11" t="str">
        <f>IF(CurriculumDetail!AC318 &gt; 0, CurriculumDetail!AC318, "")</f>
        <v/>
      </c>
      <c r="AD45" s="11" t="str">
        <f>IF(CurriculumDetail!AD318 &gt; 0, CurriculumDetail!AD318, "")</f>
        <v/>
      </c>
      <c r="AE45" s="11" t="str">
        <f>IF(CurriculumDetail!AE318 &gt; 0, CurriculumDetail!AE318, "")</f>
        <v/>
      </c>
      <c r="AF45" s="11" t="str">
        <f>IF(CurriculumDetail!AF318 &gt; 0, CurriculumDetail!AF318, "")</f>
        <v/>
      </c>
      <c r="AG45" s="11" t="str">
        <f>IF(CurriculumDetail!AG318 &gt; 0, CurriculumDetail!AG318, "")</f>
        <v/>
      </c>
      <c r="AH45" s="11" t="str">
        <f>IF(CurriculumDetail!AH318 &gt; 0, CurriculumDetail!AH318, "")</f>
        <v/>
      </c>
      <c r="AI45" s="11" t="str">
        <f>IF(CurriculumDetail!AI318 &gt; 0, CurriculumDetail!AI318, "")</f>
        <v/>
      </c>
      <c r="AJ45" s="11" t="str">
        <f>IF(CurriculumDetail!AJ318 &gt; 0, CurriculumDetail!AJ318, "")</f>
        <v/>
      </c>
    </row>
    <row r="46" spans="1:36" x14ac:dyDescent="0.2">
      <c r="A46" s="11" t="s">
        <v>556</v>
      </c>
      <c r="B46" s="11" t="s">
        <v>104</v>
      </c>
      <c r="C46" s="11">
        <v>0</v>
      </c>
      <c r="D46" s="11">
        <v>0</v>
      </c>
      <c r="E46" s="11">
        <f>C46+ D46</f>
        <v>0</v>
      </c>
      <c r="F46" s="11">
        <f>SUM(G46:AJ46)</f>
        <v>0</v>
      </c>
      <c r="G46" s="11" t="str">
        <f>IF(CurriculumDetail!G324 &gt; 0, CurriculumDetail!G324, "")</f>
        <v/>
      </c>
      <c r="H46" s="11" t="str">
        <f>IF(CurriculumDetail!H324 &gt; 0, CurriculumDetail!H324, "")</f>
        <v/>
      </c>
      <c r="I46" s="11" t="str">
        <f>IF(CurriculumDetail!I324 &gt; 0, CurriculumDetail!I324, "")</f>
        <v/>
      </c>
      <c r="J46" s="11" t="str">
        <f>IF(CurriculumDetail!J324 &gt; 0, CurriculumDetail!J324, "")</f>
        <v/>
      </c>
      <c r="K46" s="11" t="str">
        <f>IF(CurriculumDetail!K324 &gt; 0, CurriculumDetail!K324, "")</f>
        <v/>
      </c>
      <c r="L46" s="11" t="str">
        <f>IF(CurriculumDetail!L324 &gt; 0, CurriculumDetail!L324, "")</f>
        <v/>
      </c>
      <c r="M46" s="11" t="str">
        <f>IF(CurriculumDetail!M324 &gt; 0, CurriculumDetail!M324, "")</f>
        <v/>
      </c>
      <c r="N46" s="11" t="str">
        <f>IF(CurriculumDetail!N324 &gt; 0, CurriculumDetail!N324, "")</f>
        <v/>
      </c>
      <c r="O46" s="11" t="str">
        <f>IF(CurriculumDetail!O324 &gt; 0, CurriculumDetail!O324, "")</f>
        <v/>
      </c>
      <c r="P46" s="11" t="str">
        <f>IF(CurriculumDetail!P324 &gt; 0, CurriculumDetail!P324, "")</f>
        <v/>
      </c>
      <c r="Q46" s="11" t="str">
        <f>IF(CurriculumDetail!Q324 &gt; 0, CurriculumDetail!Q324, "")</f>
        <v/>
      </c>
      <c r="R46" s="11" t="str">
        <f>IF(CurriculumDetail!R324 &gt; 0, CurriculumDetail!R324, "")</f>
        <v/>
      </c>
      <c r="S46" s="11" t="str">
        <f>IF(CurriculumDetail!S324 &gt; 0, CurriculumDetail!S324, "")</f>
        <v/>
      </c>
      <c r="T46" s="11" t="str">
        <f>IF(CurriculumDetail!T324 &gt; 0, CurriculumDetail!T324, "")</f>
        <v/>
      </c>
      <c r="U46" s="11" t="str">
        <f>IF(CurriculumDetail!U324 &gt; 0, CurriculumDetail!U324, "")</f>
        <v/>
      </c>
      <c r="V46" s="11" t="str">
        <f>IF(CurriculumDetail!V324 &gt; 0, CurriculumDetail!V324, "")</f>
        <v/>
      </c>
      <c r="W46" s="11" t="str">
        <f>IF(CurriculumDetail!W324 &gt; 0, CurriculumDetail!W324, "")</f>
        <v/>
      </c>
      <c r="X46" s="11" t="str">
        <f>IF(CurriculumDetail!X324 &gt; 0, CurriculumDetail!X324, "")</f>
        <v/>
      </c>
      <c r="Y46" s="11" t="str">
        <f>IF(CurriculumDetail!Y324 &gt; 0, CurriculumDetail!Y324, "")</f>
        <v/>
      </c>
      <c r="Z46" s="11" t="str">
        <f>IF(CurriculumDetail!Z324 &gt; 0, CurriculumDetail!Z324, "")</f>
        <v/>
      </c>
      <c r="AA46" s="11" t="str">
        <f>IF(CurriculumDetail!AA324 &gt; 0, CurriculumDetail!AA324, "")</f>
        <v/>
      </c>
      <c r="AB46" s="11" t="str">
        <f>IF(CurriculumDetail!AB324 &gt; 0, CurriculumDetail!AB324, "")</f>
        <v/>
      </c>
      <c r="AC46" s="11" t="str">
        <f>IF(CurriculumDetail!AC324 &gt; 0, CurriculumDetail!AC324, "")</f>
        <v/>
      </c>
      <c r="AD46" s="11" t="str">
        <f>IF(CurriculumDetail!AD324 &gt; 0, CurriculumDetail!AD324, "")</f>
        <v/>
      </c>
      <c r="AE46" s="11" t="str">
        <f>IF(CurriculumDetail!AE324 &gt; 0, CurriculumDetail!AE324, "")</f>
        <v/>
      </c>
      <c r="AF46" s="11" t="str">
        <f>IF(CurriculumDetail!AF324 &gt; 0, CurriculumDetail!AF324, "")</f>
        <v/>
      </c>
      <c r="AG46" s="11" t="str">
        <f>IF(CurriculumDetail!AG324 &gt; 0, CurriculumDetail!AG324, "")</f>
        <v/>
      </c>
      <c r="AH46" s="11" t="str">
        <f>IF(CurriculumDetail!AH324 &gt; 0, CurriculumDetail!AH324, "")</f>
        <v/>
      </c>
      <c r="AI46" s="11" t="str">
        <f>IF(CurriculumDetail!AI324 &gt; 0, CurriculumDetail!AI324, "")</f>
        <v/>
      </c>
      <c r="AJ46" s="11" t="str">
        <f>IF(CurriculumDetail!AJ324 &gt; 0, CurriculumDetail!AJ324, "")</f>
        <v/>
      </c>
    </row>
    <row r="47" spans="1:36" x14ac:dyDescent="0.2">
      <c r="A47" s="11" t="s">
        <v>556</v>
      </c>
      <c r="B47" s="11" t="s">
        <v>35</v>
      </c>
      <c r="C47" s="11">
        <v>0</v>
      </c>
      <c r="D47" s="11">
        <v>0</v>
      </c>
      <c r="E47" s="11">
        <f>C47+ D47</f>
        <v>0</v>
      </c>
      <c r="F47" s="11">
        <f>SUM(G47:AJ47)</f>
        <v>0</v>
      </c>
      <c r="G47" s="11" t="str">
        <f>IF(CurriculumDetail!G330 &gt; 0, CurriculumDetail!G330, "")</f>
        <v/>
      </c>
      <c r="H47" s="11" t="str">
        <f>IF(CurriculumDetail!H330 &gt; 0, CurriculumDetail!H330, "")</f>
        <v/>
      </c>
      <c r="I47" s="11" t="str">
        <f>IF(CurriculumDetail!I330 &gt; 0, CurriculumDetail!I330, "")</f>
        <v/>
      </c>
      <c r="J47" s="11" t="str">
        <f>IF(CurriculumDetail!J330 &gt; 0, CurriculumDetail!J330, "")</f>
        <v/>
      </c>
      <c r="K47" s="11" t="str">
        <f>IF(CurriculumDetail!K330 &gt; 0, CurriculumDetail!K330, "")</f>
        <v/>
      </c>
      <c r="L47" s="11" t="str">
        <f>IF(CurriculumDetail!L330 &gt; 0, CurriculumDetail!L330, "")</f>
        <v/>
      </c>
      <c r="M47" s="11" t="str">
        <f>IF(CurriculumDetail!M330 &gt; 0, CurriculumDetail!M330, "")</f>
        <v/>
      </c>
      <c r="N47" s="11" t="str">
        <f>IF(CurriculumDetail!N330 &gt; 0, CurriculumDetail!N330, "")</f>
        <v/>
      </c>
      <c r="O47" s="11" t="str">
        <f>IF(CurriculumDetail!O330 &gt; 0, CurriculumDetail!O330, "")</f>
        <v/>
      </c>
      <c r="P47" s="11" t="str">
        <f>IF(CurriculumDetail!P330 &gt; 0, CurriculumDetail!P330, "")</f>
        <v/>
      </c>
      <c r="Q47" s="11" t="str">
        <f>IF(CurriculumDetail!Q330 &gt; 0, CurriculumDetail!Q330, "")</f>
        <v/>
      </c>
      <c r="R47" s="11" t="str">
        <f>IF(CurriculumDetail!R330 &gt; 0, CurriculumDetail!R330, "")</f>
        <v/>
      </c>
      <c r="S47" s="11" t="str">
        <f>IF(CurriculumDetail!S330 &gt; 0, CurriculumDetail!S330, "")</f>
        <v/>
      </c>
      <c r="T47" s="11" t="str">
        <f>IF(CurriculumDetail!T330 &gt; 0, CurriculumDetail!T330, "")</f>
        <v/>
      </c>
      <c r="U47" s="11" t="str">
        <f>IF(CurriculumDetail!U330 &gt; 0, CurriculumDetail!U330, "")</f>
        <v/>
      </c>
      <c r="V47" s="11" t="str">
        <f>IF(CurriculumDetail!V330 &gt; 0, CurriculumDetail!V330, "")</f>
        <v/>
      </c>
      <c r="W47" s="11" t="str">
        <f>IF(CurriculumDetail!W330 &gt; 0, CurriculumDetail!W330, "")</f>
        <v/>
      </c>
      <c r="X47" s="11" t="str">
        <f>IF(CurriculumDetail!X330 &gt; 0, CurriculumDetail!X330, "")</f>
        <v/>
      </c>
      <c r="Y47" s="11" t="str">
        <f>IF(CurriculumDetail!Y330 &gt; 0, CurriculumDetail!Y330, "")</f>
        <v/>
      </c>
      <c r="Z47" s="11" t="str">
        <f>IF(CurriculumDetail!Z330 &gt; 0, CurriculumDetail!Z330, "")</f>
        <v/>
      </c>
      <c r="AA47" s="11" t="str">
        <f>IF(CurriculumDetail!AA330 &gt; 0, CurriculumDetail!AA330, "")</f>
        <v/>
      </c>
      <c r="AB47" s="11" t="str">
        <f>IF(CurriculumDetail!AB330 &gt; 0, CurriculumDetail!AB330, "")</f>
        <v/>
      </c>
      <c r="AC47" s="11" t="str">
        <f>IF(CurriculumDetail!AC330 &gt; 0, CurriculumDetail!AC330, "")</f>
        <v/>
      </c>
      <c r="AD47" s="11" t="str">
        <f>IF(CurriculumDetail!AD330 &gt; 0, CurriculumDetail!AD330, "")</f>
        <v/>
      </c>
      <c r="AE47" s="11" t="str">
        <f>IF(CurriculumDetail!AE330 &gt; 0, CurriculumDetail!AE330, "")</f>
        <v/>
      </c>
      <c r="AF47" s="11" t="str">
        <f>IF(CurriculumDetail!AF330 &gt; 0, CurriculumDetail!AF330, "")</f>
        <v/>
      </c>
      <c r="AG47" s="11" t="str">
        <f>IF(CurriculumDetail!AG330 &gt; 0, CurriculumDetail!AG330, "")</f>
        <v/>
      </c>
      <c r="AH47" s="11" t="str">
        <f>IF(CurriculumDetail!AH330 &gt; 0, CurriculumDetail!AH330, "")</f>
        <v/>
      </c>
      <c r="AI47" s="11" t="str">
        <f>IF(CurriculumDetail!AI330 &gt; 0, CurriculumDetail!AI330, "")</f>
        <v/>
      </c>
      <c r="AJ47" s="11" t="str">
        <f>IF(CurriculumDetail!AJ330 &gt; 0, CurriculumDetail!AJ330, "")</f>
        <v/>
      </c>
    </row>
    <row r="48" spans="1:36" x14ac:dyDescent="0.2">
      <c r="A48" s="11" t="s">
        <v>556</v>
      </c>
      <c r="B48" s="11" t="s">
        <v>573</v>
      </c>
      <c r="C48" s="11">
        <v>0</v>
      </c>
      <c r="D48" s="11">
        <v>0</v>
      </c>
      <c r="E48" s="11">
        <f>C48+ D48</f>
        <v>0</v>
      </c>
      <c r="F48" s="11">
        <f>SUM(G48:AJ48)</f>
        <v>0</v>
      </c>
      <c r="G48" s="11" t="str">
        <f>IF(CurriculumDetail!G337 &gt; 0, CurriculumDetail!G337, "")</f>
        <v/>
      </c>
      <c r="H48" s="11" t="str">
        <f>IF(CurriculumDetail!H337 &gt; 0, CurriculumDetail!H337, "")</f>
        <v/>
      </c>
      <c r="I48" s="11" t="str">
        <f>IF(CurriculumDetail!I337 &gt; 0, CurriculumDetail!I337, "")</f>
        <v/>
      </c>
      <c r="J48" s="11" t="str">
        <f>IF(CurriculumDetail!J337 &gt; 0, CurriculumDetail!J337, "")</f>
        <v/>
      </c>
      <c r="K48" s="11" t="str">
        <f>IF(CurriculumDetail!K337 &gt; 0, CurriculumDetail!K337, "")</f>
        <v/>
      </c>
      <c r="L48" s="11" t="str">
        <f>IF(CurriculumDetail!L337 &gt; 0, CurriculumDetail!L337, "")</f>
        <v/>
      </c>
      <c r="M48" s="11" t="str">
        <f>IF(CurriculumDetail!M337 &gt; 0, CurriculumDetail!M337, "")</f>
        <v/>
      </c>
      <c r="N48" s="11" t="str">
        <f>IF(CurriculumDetail!N337 &gt; 0, CurriculumDetail!N337, "")</f>
        <v/>
      </c>
      <c r="O48" s="11" t="str">
        <f>IF(CurriculumDetail!O337 &gt; 0, CurriculumDetail!O337, "")</f>
        <v/>
      </c>
      <c r="P48" s="11" t="str">
        <f>IF(CurriculumDetail!P337 &gt; 0, CurriculumDetail!P337, "")</f>
        <v/>
      </c>
      <c r="Q48" s="11" t="str">
        <f>IF(CurriculumDetail!Q337 &gt; 0, CurriculumDetail!Q337, "")</f>
        <v/>
      </c>
      <c r="R48" s="11" t="str">
        <f>IF(CurriculumDetail!R337 &gt; 0, CurriculumDetail!R337, "")</f>
        <v/>
      </c>
      <c r="S48" s="11" t="str">
        <f>IF(CurriculumDetail!S337 &gt; 0, CurriculumDetail!S337, "")</f>
        <v/>
      </c>
      <c r="T48" s="11" t="str">
        <f>IF(CurriculumDetail!T337 &gt; 0, CurriculumDetail!T337, "")</f>
        <v/>
      </c>
      <c r="U48" s="11" t="str">
        <f>IF(CurriculumDetail!U337 &gt; 0, CurriculumDetail!U337, "")</f>
        <v/>
      </c>
      <c r="V48" s="11" t="str">
        <f>IF(CurriculumDetail!V337 &gt; 0, CurriculumDetail!V337, "")</f>
        <v/>
      </c>
      <c r="W48" s="11" t="str">
        <f>IF(CurriculumDetail!W337 &gt; 0, CurriculumDetail!W337, "")</f>
        <v/>
      </c>
      <c r="X48" s="11" t="str">
        <f>IF(CurriculumDetail!X337 &gt; 0, CurriculumDetail!X337, "")</f>
        <v/>
      </c>
      <c r="Y48" s="11" t="str">
        <f>IF(CurriculumDetail!Y337 &gt; 0, CurriculumDetail!Y337, "")</f>
        <v/>
      </c>
      <c r="Z48" s="11" t="str">
        <f>IF(CurriculumDetail!Z337 &gt; 0, CurriculumDetail!Z337, "")</f>
        <v/>
      </c>
      <c r="AA48" s="11" t="str">
        <f>IF(CurriculumDetail!AA337 &gt; 0, CurriculumDetail!AA337, "")</f>
        <v/>
      </c>
      <c r="AB48" s="11" t="str">
        <f>IF(CurriculumDetail!AB337 &gt; 0, CurriculumDetail!AB337, "")</f>
        <v/>
      </c>
      <c r="AC48" s="11" t="str">
        <f>IF(CurriculumDetail!AC337 &gt; 0, CurriculumDetail!AC337, "")</f>
        <v/>
      </c>
      <c r="AD48" s="11" t="str">
        <f>IF(CurriculumDetail!AD337 &gt; 0, CurriculumDetail!AD337, "")</f>
        <v/>
      </c>
      <c r="AE48" s="11" t="str">
        <f>IF(CurriculumDetail!AE337 &gt; 0, CurriculumDetail!AE337, "")</f>
        <v/>
      </c>
      <c r="AF48" s="11" t="str">
        <f>IF(CurriculumDetail!AF337 &gt; 0, CurriculumDetail!AF337, "")</f>
        <v/>
      </c>
      <c r="AG48" s="11" t="str">
        <f>IF(CurriculumDetail!AG337 &gt; 0, CurriculumDetail!AG337, "")</f>
        <v/>
      </c>
      <c r="AH48" s="11" t="str">
        <f>IF(CurriculumDetail!AH337 &gt; 0, CurriculumDetail!AH337, "")</f>
        <v/>
      </c>
      <c r="AI48" s="11" t="str">
        <f>IF(CurriculumDetail!AI337 &gt; 0, CurriculumDetail!AI337, "")</f>
        <v/>
      </c>
      <c r="AJ48" s="11" t="str">
        <f>IF(CurriculumDetail!AJ337 &gt; 0, CurriculumDetail!AJ337, "")</f>
        <v/>
      </c>
    </row>
    <row r="49" spans="1:36" x14ac:dyDescent="0.2">
      <c r="A49" s="11" t="s">
        <v>556</v>
      </c>
      <c r="B49" s="11" t="s">
        <v>166</v>
      </c>
      <c r="C49" s="11">
        <v>0</v>
      </c>
      <c r="D49" s="11">
        <v>0</v>
      </c>
      <c r="E49" s="11">
        <f>C49+ D49</f>
        <v>0</v>
      </c>
      <c r="F49" s="11">
        <f>SUM(G49:AJ49)</f>
        <v>0</v>
      </c>
      <c r="G49" s="11" t="str">
        <f>IF(CurriculumDetail!G342 &gt; 0, CurriculumDetail!G342, "")</f>
        <v/>
      </c>
      <c r="H49" s="11" t="str">
        <f>IF(CurriculumDetail!H342 &gt; 0, CurriculumDetail!H342, "")</f>
        <v/>
      </c>
      <c r="I49" s="11" t="str">
        <f>IF(CurriculumDetail!I342 &gt; 0, CurriculumDetail!I342, "")</f>
        <v/>
      </c>
      <c r="J49" s="11" t="str">
        <f>IF(CurriculumDetail!J342 &gt; 0, CurriculumDetail!J342, "")</f>
        <v/>
      </c>
      <c r="K49" s="11" t="str">
        <f>IF(CurriculumDetail!K342 &gt; 0, CurriculumDetail!K342, "")</f>
        <v/>
      </c>
      <c r="L49" s="11" t="str">
        <f>IF(CurriculumDetail!L342 &gt; 0, CurriculumDetail!L342, "")</f>
        <v/>
      </c>
      <c r="M49" s="11" t="str">
        <f>IF(CurriculumDetail!M342 &gt; 0, CurriculumDetail!M342, "")</f>
        <v/>
      </c>
      <c r="N49" s="11" t="str">
        <f>IF(CurriculumDetail!N342 &gt; 0, CurriculumDetail!N342, "")</f>
        <v/>
      </c>
      <c r="O49" s="11" t="str">
        <f>IF(CurriculumDetail!O342 &gt; 0, CurriculumDetail!O342, "")</f>
        <v/>
      </c>
      <c r="P49" s="11" t="str">
        <f>IF(CurriculumDetail!P342 &gt; 0, CurriculumDetail!P342, "")</f>
        <v/>
      </c>
      <c r="Q49" s="11" t="str">
        <f>IF(CurriculumDetail!Q342 &gt; 0, CurriculumDetail!Q342, "")</f>
        <v/>
      </c>
      <c r="R49" s="11" t="str">
        <f>IF(CurriculumDetail!R342 &gt; 0, CurriculumDetail!R342, "")</f>
        <v/>
      </c>
      <c r="S49" s="11" t="str">
        <f>IF(CurriculumDetail!S342 &gt; 0, CurriculumDetail!S342, "")</f>
        <v/>
      </c>
      <c r="T49" s="11" t="str">
        <f>IF(CurriculumDetail!T342 &gt; 0, CurriculumDetail!T342, "")</f>
        <v/>
      </c>
      <c r="U49" s="11" t="str">
        <f>IF(CurriculumDetail!U342 &gt; 0, CurriculumDetail!U342, "")</f>
        <v/>
      </c>
      <c r="V49" s="11" t="str">
        <f>IF(CurriculumDetail!V342 &gt; 0, CurriculumDetail!V342, "")</f>
        <v/>
      </c>
      <c r="W49" s="11" t="str">
        <f>IF(CurriculumDetail!W342 &gt; 0, CurriculumDetail!W342, "")</f>
        <v/>
      </c>
      <c r="X49" s="11" t="str">
        <f>IF(CurriculumDetail!X342 &gt; 0, CurriculumDetail!X342, "")</f>
        <v/>
      </c>
      <c r="Y49" s="11" t="str">
        <f>IF(CurriculumDetail!Y342 &gt; 0, CurriculumDetail!Y342, "")</f>
        <v/>
      </c>
      <c r="Z49" s="11" t="str">
        <f>IF(CurriculumDetail!Z342 &gt; 0, CurriculumDetail!Z342, "")</f>
        <v/>
      </c>
      <c r="AA49" s="11" t="str">
        <f>IF(CurriculumDetail!AA342 &gt; 0, CurriculumDetail!AA342, "")</f>
        <v/>
      </c>
      <c r="AB49" s="11" t="str">
        <f>IF(CurriculumDetail!AB342 &gt; 0, CurriculumDetail!AB342, "")</f>
        <v/>
      </c>
      <c r="AC49" s="11" t="str">
        <f>IF(CurriculumDetail!AC342 &gt; 0, CurriculumDetail!AC342, "")</f>
        <v/>
      </c>
      <c r="AD49" s="11" t="str">
        <f>IF(CurriculumDetail!AD342 &gt; 0, CurriculumDetail!AD342, "")</f>
        <v/>
      </c>
      <c r="AE49" s="11" t="str">
        <f>IF(CurriculumDetail!AE342 &gt; 0, CurriculumDetail!AE342, "")</f>
        <v/>
      </c>
      <c r="AF49" s="11" t="str">
        <f>IF(CurriculumDetail!AF342 &gt; 0, CurriculumDetail!AF342, "")</f>
        <v/>
      </c>
      <c r="AG49" s="11" t="str">
        <f>IF(CurriculumDetail!AG342 &gt; 0, CurriculumDetail!AG342, "")</f>
        <v/>
      </c>
      <c r="AH49" s="11" t="str">
        <f>IF(CurriculumDetail!AH342 &gt; 0, CurriculumDetail!AH342, "")</f>
        <v/>
      </c>
      <c r="AI49" s="11" t="str">
        <f>IF(CurriculumDetail!AI342 &gt; 0, CurriculumDetail!AI342, "")</f>
        <v/>
      </c>
      <c r="AJ49" s="11" t="str">
        <f>IF(CurriculumDetail!AJ342 &gt; 0, CurriculumDetail!AJ342, "")</f>
        <v/>
      </c>
    </row>
    <row r="50" spans="1:36" x14ac:dyDescent="0.2">
      <c r="A50" s="11" t="s">
        <v>556</v>
      </c>
      <c r="B50" s="11" t="s">
        <v>265</v>
      </c>
      <c r="C50" s="11">
        <v>0</v>
      </c>
      <c r="D50" s="11">
        <v>0</v>
      </c>
      <c r="E50" s="11">
        <f>C50+ D50</f>
        <v>0</v>
      </c>
      <c r="F50" s="11">
        <f>SUM(G50:AJ50)</f>
        <v>0</v>
      </c>
      <c r="G50" s="11" t="str">
        <f>IF(CurriculumDetail!G348 &gt; 0, CurriculumDetail!G348, "")</f>
        <v/>
      </c>
      <c r="H50" s="11" t="str">
        <f>IF(CurriculumDetail!H348 &gt; 0, CurriculumDetail!H348, "")</f>
        <v/>
      </c>
      <c r="I50" s="11" t="str">
        <f>IF(CurriculumDetail!I348 &gt; 0, CurriculumDetail!I348, "")</f>
        <v/>
      </c>
      <c r="J50" s="11" t="str">
        <f>IF(CurriculumDetail!J348 &gt; 0, CurriculumDetail!J348, "")</f>
        <v/>
      </c>
      <c r="K50" s="11" t="str">
        <f>IF(CurriculumDetail!K348 &gt; 0, CurriculumDetail!K348, "")</f>
        <v/>
      </c>
      <c r="L50" s="11" t="str">
        <f>IF(CurriculumDetail!L348 &gt; 0, CurriculumDetail!L348, "")</f>
        <v/>
      </c>
      <c r="M50" s="11" t="str">
        <f>IF(CurriculumDetail!M348 &gt; 0, CurriculumDetail!M348, "")</f>
        <v/>
      </c>
      <c r="N50" s="11" t="str">
        <f>IF(CurriculumDetail!N348 &gt; 0, CurriculumDetail!N348, "")</f>
        <v/>
      </c>
      <c r="O50" s="11" t="str">
        <f>IF(CurriculumDetail!O348 &gt; 0, CurriculumDetail!O348, "")</f>
        <v/>
      </c>
      <c r="P50" s="11" t="str">
        <f>IF(CurriculumDetail!P348 &gt; 0, CurriculumDetail!P348, "")</f>
        <v/>
      </c>
      <c r="Q50" s="11" t="str">
        <f>IF(CurriculumDetail!Q348 &gt; 0, CurriculumDetail!Q348, "")</f>
        <v/>
      </c>
      <c r="R50" s="11" t="str">
        <f>IF(CurriculumDetail!R348 &gt; 0, CurriculumDetail!R348, "")</f>
        <v/>
      </c>
      <c r="S50" s="11" t="str">
        <f>IF(CurriculumDetail!S348 &gt; 0, CurriculumDetail!S348, "")</f>
        <v/>
      </c>
      <c r="T50" s="11" t="str">
        <f>IF(CurriculumDetail!T348 &gt; 0, CurriculumDetail!T348, "")</f>
        <v/>
      </c>
      <c r="U50" s="11" t="str">
        <f>IF(CurriculumDetail!U348 &gt; 0, CurriculumDetail!U348, "")</f>
        <v/>
      </c>
      <c r="V50" s="11" t="str">
        <f>IF(CurriculumDetail!V348 &gt; 0, CurriculumDetail!V348, "")</f>
        <v/>
      </c>
      <c r="W50" s="11" t="str">
        <f>IF(CurriculumDetail!W348 &gt; 0, CurriculumDetail!W348, "")</f>
        <v/>
      </c>
      <c r="X50" s="11" t="str">
        <f>IF(CurriculumDetail!X348 &gt; 0, CurriculumDetail!X348, "")</f>
        <v/>
      </c>
      <c r="Y50" s="11" t="str">
        <f>IF(CurriculumDetail!Y348 &gt; 0, CurriculumDetail!Y348, "")</f>
        <v/>
      </c>
      <c r="Z50" s="11" t="str">
        <f>IF(CurriculumDetail!Z348 &gt; 0, CurriculumDetail!Z348, "")</f>
        <v/>
      </c>
      <c r="AA50" s="11" t="str">
        <f>IF(CurriculumDetail!AA348 &gt; 0, CurriculumDetail!AA348, "")</f>
        <v/>
      </c>
      <c r="AB50" s="11" t="str">
        <f>IF(CurriculumDetail!AB348 &gt; 0, CurriculumDetail!AB348, "")</f>
        <v/>
      </c>
      <c r="AC50" s="11" t="str">
        <f>IF(CurriculumDetail!AC348 &gt; 0, CurriculumDetail!AC348, "")</f>
        <v/>
      </c>
      <c r="AD50" s="11" t="str">
        <f>IF(CurriculumDetail!AD348 &gt; 0, CurriculumDetail!AD348, "")</f>
        <v/>
      </c>
      <c r="AE50" s="11" t="str">
        <f>IF(CurriculumDetail!AE348 &gt; 0, CurriculumDetail!AE348, "")</f>
        <v/>
      </c>
      <c r="AF50" s="11" t="str">
        <f>IF(CurriculumDetail!AF348 &gt; 0, CurriculumDetail!AF348, "")</f>
        <v/>
      </c>
      <c r="AG50" s="11" t="str">
        <f>IF(CurriculumDetail!AG348 &gt; 0, CurriculumDetail!AG348, "")</f>
        <v/>
      </c>
      <c r="AH50" s="11" t="str">
        <f>IF(CurriculumDetail!AH348 &gt; 0, CurriculumDetail!AH348, "")</f>
        <v/>
      </c>
      <c r="AI50" s="11" t="str">
        <f>IF(CurriculumDetail!AI348 &gt; 0, CurriculumDetail!AI348, "")</f>
        <v/>
      </c>
      <c r="AJ50" s="11" t="str">
        <f>IF(CurriculumDetail!AJ348 &gt; 0, CurriculumDetail!AJ348, "")</f>
        <v/>
      </c>
    </row>
    <row r="51" spans="1:36" x14ac:dyDescent="0.2">
      <c r="A51" s="11" t="s">
        <v>556</v>
      </c>
      <c r="B51" s="11" t="s">
        <v>291</v>
      </c>
      <c r="C51" s="11">
        <v>0</v>
      </c>
      <c r="D51" s="11">
        <v>0</v>
      </c>
      <c r="E51" s="11">
        <f>C51+ D51</f>
        <v>0</v>
      </c>
      <c r="F51" s="11">
        <f>SUM(G51:AJ51)</f>
        <v>0</v>
      </c>
      <c r="G51" s="11" t="str">
        <f>IF(CurriculumDetail!G354 &gt; 0, CurriculumDetail!G354, "")</f>
        <v/>
      </c>
      <c r="H51" s="11" t="str">
        <f>IF(CurriculumDetail!H354 &gt; 0, CurriculumDetail!H354, "")</f>
        <v/>
      </c>
      <c r="I51" s="11" t="str">
        <f>IF(CurriculumDetail!I354 &gt; 0, CurriculumDetail!I354, "")</f>
        <v/>
      </c>
      <c r="J51" s="11" t="str">
        <f>IF(CurriculumDetail!J354 &gt; 0, CurriculumDetail!J354, "")</f>
        <v/>
      </c>
      <c r="K51" s="11" t="str">
        <f>IF(CurriculumDetail!K354 &gt; 0, CurriculumDetail!K354, "")</f>
        <v/>
      </c>
      <c r="L51" s="11" t="str">
        <f>IF(CurriculumDetail!L354 &gt; 0, CurriculumDetail!L354, "")</f>
        <v/>
      </c>
      <c r="M51" s="11" t="str">
        <f>IF(CurriculumDetail!M354 &gt; 0, CurriculumDetail!M354, "")</f>
        <v/>
      </c>
      <c r="N51" s="11" t="str">
        <f>IF(CurriculumDetail!N354 &gt; 0, CurriculumDetail!N354, "")</f>
        <v/>
      </c>
      <c r="O51" s="11" t="str">
        <f>IF(CurriculumDetail!O354 &gt; 0, CurriculumDetail!O354, "")</f>
        <v/>
      </c>
      <c r="P51" s="11" t="str">
        <f>IF(CurriculumDetail!P354 &gt; 0, CurriculumDetail!P354, "")</f>
        <v/>
      </c>
      <c r="Q51" s="11" t="str">
        <f>IF(CurriculumDetail!Q354 &gt; 0, CurriculumDetail!Q354, "")</f>
        <v/>
      </c>
      <c r="R51" s="11" t="str">
        <f>IF(CurriculumDetail!R354 &gt; 0, CurriculumDetail!R354, "")</f>
        <v/>
      </c>
      <c r="S51" s="11" t="str">
        <f>IF(CurriculumDetail!S354 &gt; 0, CurriculumDetail!S354, "")</f>
        <v/>
      </c>
      <c r="T51" s="11" t="str">
        <f>IF(CurriculumDetail!T354 &gt; 0, CurriculumDetail!T354, "")</f>
        <v/>
      </c>
      <c r="U51" s="11" t="str">
        <f>IF(CurriculumDetail!U354 &gt; 0, CurriculumDetail!U354, "")</f>
        <v/>
      </c>
      <c r="V51" s="11" t="str">
        <f>IF(CurriculumDetail!V354 &gt; 0, CurriculumDetail!V354, "")</f>
        <v/>
      </c>
      <c r="W51" s="11" t="str">
        <f>IF(CurriculumDetail!W354 &gt; 0, CurriculumDetail!W354, "")</f>
        <v/>
      </c>
      <c r="X51" s="11" t="str">
        <f>IF(CurriculumDetail!X354 &gt; 0, CurriculumDetail!X354, "")</f>
        <v/>
      </c>
      <c r="Y51" s="11" t="str">
        <f>IF(CurriculumDetail!Y354 &gt; 0, CurriculumDetail!Y354, "")</f>
        <v/>
      </c>
      <c r="Z51" s="11" t="str">
        <f>IF(CurriculumDetail!Z354 &gt; 0, CurriculumDetail!Z354, "")</f>
        <v/>
      </c>
      <c r="AA51" s="11" t="str">
        <f>IF(CurriculumDetail!AA354 &gt; 0, CurriculumDetail!AA354, "")</f>
        <v/>
      </c>
      <c r="AB51" s="11" t="str">
        <f>IF(CurriculumDetail!AB354 &gt; 0, CurriculumDetail!AB354, "")</f>
        <v/>
      </c>
      <c r="AC51" s="11" t="str">
        <f>IF(CurriculumDetail!AC354 &gt; 0, CurriculumDetail!AC354, "")</f>
        <v/>
      </c>
      <c r="AD51" s="11" t="str">
        <f>IF(CurriculumDetail!AD354 &gt; 0, CurriculumDetail!AD354, "")</f>
        <v/>
      </c>
      <c r="AE51" s="11" t="str">
        <f>IF(CurriculumDetail!AE354 &gt; 0, CurriculumDetail!AE354, "")</f>
        <v/>
      </c>
      <c r="AF51" s="11" t="str">
        <f>IF(CurriculumDetail!AF354 &gt; 0, CurriculumDetail!AF354, "")</f>
        <v/>
      </c>
      <c r="AG51" s="11" t="str">
        <f>IF(CurriculumDetail!AG354 &gt; 0, CurriculumDetail!AG354, "")</f>
        <v/>
      </c>
      <c r="AH51" s="11" t="str">
        <f>IF(CurriculumDetail!AH354 &gt; 0, CurriculumDetail!AH354, "")</f>
        <v/>
      </c>
      <c r="AI51" s="11" t="str">
        <f>IF(CurriculumDetail!AI354 &gt; 0, CurriculumDetail!AI354, "")</f>
        <v/>
      </c>
      <c r="AJ51" s="11" t="str">
        <f>IF(CurriculumDetail!AJ354 &gt; 0, CurriculumDetail!AJ354, "")</f>
        <v/>
      </c>
    </row>
    <row r="52" spans="1:36" x14ac:dyDescent="0.2">
      <c r="A52" s="11" t="s">
        <v>556</v>
      </c>
      <c r="B52" s="11" t="s">
        <v>53</v>
      </c>
      <c r="C52" s="11">
        <v>0</v>
      </c>
      <c r="D52" s="11">
        <v>0</v>
      </c>
      <c r="E52" s="11">
        <f>C52+ D52</f>
        <v>0</v>
      </c>
      <c r="F52" s="11">
        <f>SUM(G52:AJ52)</f>
        <v>0</v>
      </c>
      <c r="G52" s="11" t="str">
        <f>IF(CurriculumDetail!G361 &gt; 0, CurriculumDetail!G361, "")</f>
        <v/>
      </c>
      <c r="H52" s="11" t="str">
        <f>IF(CurriculumDetail!H361 &gt; 0, CurriculumDetail!H361, "")</f>
        <v/>
      </c>
      <c r="I52" s="11" t="str">
        <f>IF(CurriculumDetail!I361 &gt; 0, CurriculumDetail!I361, "")</f>
        <v/>
      </c>
      <c r="J52" s="11" t="str">
        <f>IF(CurriculumDetail!J361 &gt; 0, CurriculumDetail!J361, "")</f>
        <v/>
      </c>
      <c r="K52" s="11" t="str">
        <f>IF(CurriculumDetail!K361 &gt; 0, CurriculumDetail!K361, "")</f>
        <v/>
      </c>
      <c r="L52" s="11" t="str">
        <f>IF(CurriculumDetail!L361 &gt; 0, CurriculumDetail!L361, "")</f>
        <v/>
      </c>
      <c r="M52" s="11" t="str">
        <f>IF(CurriculumDetail!M361 &gt; 0, CurriculumDetail!M361, "")</f>
        <v/>
      </c>
      <c r="N52" s="11" t="str">
        <f>IF(CurriculumDetail!N361 &gt; 0, CurriculumDetail!N361, "")</f>
        <v/>
      </c>
      <c r="O52" s="11" t="str">
        <f>IF(CurriculumDetail!O361 &gt; 0, CurriculumDetail!O361, "")</f>
        <v/>
      </c>
      <c r="P52" s="11" t="str">
        <f>IF(CurriculumDetail!P361 &gt; 0, CurriculumDetail!P361, "")</f>
        <v/>
      </c>
      <c r="Q52" s="11" t="str">
        <f>IF(CurriculumDetail!Q361 &gt; 0, CurriculumDetail!Q361, "")</f>
        <v/>
      </c>
      <c r="R52" s="11" t="str">
        <f>IF(CurriculumDetail!R361 &gt; 0, CurriculumDetail!R361, "")</f>
        <v/>
      </c>
      <c r="S52" s="11" t="str">
        <f>IF(CurriculumDetail!S361 &gt; 0, CurriculumDetail!S361, "")</f>
        <v/>
      </c>
      <c r="T52" s="11" t="str">
        <f>IF(CurriculumDetail!T361 &gt; 0, CurriculumDetail!T361, "")</f>
        <v/>
      </c>
      <c r="U52" s="11" t="str">
        <f>IF(CurriculumDetail!U361 &gt; 0, CurriculumDetail!U361, "")</f>
        <v/>
      </c>
      <c r="V52" s="11" t="str">
        <f>IF(CurriculumDetail!V361 &gt; 0, CurriculumDetail!V361, "")</f>
        <v/>
      </c>
      <c r="W52" s="11" t="str">
        <f>IF(CurriculumDetail!W361 &gt; 0, CurriculumDetail!W361, "")</f>
        <v/>
      </c>
      <c r="X52" s="11" t="str">
        <f>IF(CurriculumDetail!X361 &gt; 0, CurriculumDetail!X361, "")</f>
        <v/>
      </c>
      <c r="Y52" s="11" t="str">
        <f>IF(CurriculumDetail!Y361 &gt; 0, CurriculumDetail!Y361, "")</f>
        <v/>
      </c>
      <c r="Z52" s="11" t="str">
        <f>IF(CurriculumDetail!Z361 &gt; 0, CurriculumDetail!Z361, "")</f>
        <v/>
      </c>
      <c r="AA52" s="11" t="str">
        <f>IF(CurriculumDetail!AA361 &gt; 0, CurriculumDetail!AA361, "")</f>
        <v/>
      </c>
      <c r="AB52" s="11" t="str">
        <f>IF(CurriculumDetail!AB361 &gt; 0, CurriculumDetail!AB361, "")</f>
        <v/>
      </c>
      <c r="AC52" s="11" t="str">
        <f>IF(CurriculumDetail!AC361 &gt; 0, CurriculumDetail!AC361, "")</f>
        <v/>
      </c>
      <c r="AD52" s="11" t="str">
        <f>IF(CurriculumDetail!AD361 &gt; 0, CurriculumDetail!AD361, "")</f>
        <v/>
      </c>
      <c r="AE52" s="11" t="str">
        <f>IF(CurriculumDetail!AE361 &gt; 0, CurriculumDetail!AE361, "")</f>
        <v/>
      </c>
      <c r="AF52" s="11" t="str">
        <f>IF(CurriculumDetail!AF361 &gt; 0, CurriculumDetail!AF361, "")</f>
        <v/>
      </c>
      <c r="AG52" s="11" t="str">
        <f>IF(CurriculumDetail!AG361 &gt; 0, CurriculumDetail!AG361, "")</f>
        <v/>
      </c>
      <c r="AH52" s="11" t="str">
        <f>IF(CurriculumDetail!AH361 &gt; 0, CurriculumDetail!AH361, "")</f>
        <v/>
      </c>
      <c r="AI52" s="11" t="str">
        <f>IF(CurriculumDetail!AI361 &gt; 0, CurriculumDetail!AI361, "")</f>
        <v/>
      </c>
      <c r="AJ52" s="11" t="str">
        <f>IF(CurriculumDetail!AJ361 &gt; 0, CurriculumDetail!AJ361, "")</f>
        <v/>
      </c>
    </row>
    <row r="53" spans="1:36" x14ac:dyDescent="0.2">
      <c r="A53" s="11" t="s">
        <v>556</v>
      </c>
      <c r="B53" s="11" t="s">
        <v>140</v>
      </c>
      <c r="C53" s="11">
        <v>0</v>
      </c>
      <c r="D53" s="11">
        <v>0</v>
      </c>
      <c r="E53" s="11">
        <f>C53+ D53</f>
        <v>0</v>
      </c>
      <c r="F53" s="11">
        <f>SUM(G53:AJ53)</f>
        <v>0</v>
      </c>
      <c r="G53" s="11" t="str">
        <f>IF(CurriculumDetail!G366 &gt; 0, CurriculumDetail!G366, "")</f>
        <v/>
      </c>
      <c r="H53" s="11" t="str">
        <f>IF(CurriculumDetail!H366 &gt; 0, CurriculumDetail!H366, "")</f>
        <v/>
      </c>
      <c r="I53" s="11" t="str">
        <f>IF(CurriculumDetail!I366 &gt; 0, CurriculumDetail!I366, "")</f>
        <v/>
      </c>
      <c r="J53" s="11" t="str">
        <f>IF(CurriculumDetail!J366 &gt; 0, CurriculumDetail!J366, "")</f>
        <v/>
      </c>
      <c r="K53" s="11" t="str">
        <f>IF(CurriculumDetail!K366 &gt; 0, CurriculumDetail!K366, "")</f>
        <v/>
      </c>
      <c r="L53" s="11" t="str">
        <f>IF(CurriculumDetail!L366 &gt; 0, CurriculumDetail!L366, "")</f>
        <v/>
      </c>
      <c r="M53" s="11" t="str">
        <f>IF(CurriculumDetail!M366 &gt; 0, CurriculumDetail!M366, "")</f>
        <v/>
      </c>
      <c r="N53" s="11" t="str">
        <f>IF(CurriculumDetail!N366 &gt; 0, CurriculumDetail!N366, "")</f>
        <v/>
      </c>
      <c r="O53" s="11" t="str">
        <f>IF(CurriculumDetail!O366 &gt; 0, CurriculumDetail!O366, "")</f>
        <v/>
      </c>
      <c r="P53" s="11" t="str">
        <f>IF(CurriculumDetail!P366 &gt; 0, CurriculumDetail!P366, "")</f>
        <v/>
      </c>
      <c r="Q53" s="11" t="str">
        <f>IF(CurriculumDetail!Q366 &gt; 0, CurriculumDetail!Q366, "")</f>
        <v/>
      </c>
      <c r="R53" s="11" t="str">
        <f>IF(CurriculumDetail!R366 &gt; 0, CurriculumDetail!R366, "")</f>
        <v/>
      </c>
      <c r="S53" s="11" t="str">
        <f>IF(CurriculumDetail!S366 &gt; 0, CurriculumDetail!S366, "")</f>
        <v/>
      </c>
      <c r="T53" s="11" t="str">
        <f>IF(CurriculumDetail!T366 &gt; 0, CurriculumDetail!T366, "")</f>
        <v/>
      </c>
      <c r="U53" s="11" t="str">
        <f>IF(CurriculumDetail!U366 &gt; 0, CurriculumDetail!U366, "")</f>
        <v/>
      </c>
      <c r="V53" s="11" t="str">
        <f>IF(CurriculumDetail!V366 &gt; 0, CurriculumDetail!V366, "")</f>
        <v/>
      </c>
      <c r="W53" s="11" t="str">
        <f>IF(CurriculumDetail!W366 &gt; 0, CurriculumDetail!W366, "")</f>
        <v/>
      </c>
      <c r="X53" s="11" t="str">
        <f>IF(CurriculumDetail!X366 &gt; 0, CurriculumDetail!X366, "")</f>
        <v/>
      </c>
      <c r="Y53" s="11" t="str">
        <f>IF(CurriculumDetail!Y366 &gt; 0, CurriculumDetail!Y366, "")</f>
        <v/>
      </c>
      <c r="Z53" s="11" t="str">
        <f>IF(CurriculumDetail!Z366 &gt; 0, CurriculumDetail!Z366, "")</f>
        <v/>
      </c>
      <c r="AA53" s="11" t="str">
        <f>IF(CurriculumDetail!AA366 &gt; 0, CurriculumDetail!AA366, "")</f>
        <v/>
      </c>
      <c r="AB53" s="11" t="str">
        <f>IF(CurriculumDetail!AB366 &gt; 0, CurriculumDetail!AB366, "")</f>
        <v/>
      </c>
      <c r="AC53" s="11" t="str">
        <f>IF(CurriculumDetail!AC366 &gt; 0, CurriculumDetail!AC366, "")</f>
        <v/>
      </c>
      <c r="AD53" s="11" t="str">
        <f>IF(CurriculumDetail!AD366 &gt; 0, CurriculumDetail!AD366, "")</f>
        <v/>
      </c>
      <c r="AE53" s="11" t="str">
        <f>IF(CurriculumDetail!AE366 &gt; 0, CurriculumDetail!AE366, "")</f>
        <v/>
      </c>
      <c r="AF53" s="11" t="str">
        <f>IF(CurriculumDetail!AF366 &gt; 0, CurriculumDetail!AF366, "")</f>
        <v/>
      </c>
      <c r="AG53" s="11" t="str">
        <f>IF(CurriculumDetail!AG366 &gt; 0, CurriculumDetail!AG366, "")</f>
        <v/>
      </c>
      <c r="AH53" s="11" t="str">
        <f>IF(CurriculumDetail!AH366 &gt; 0, CurriculumDetail!AH366, "")</f>
        <v/>
      </c>
      <c r="AI53" s="11" t="str">
        <f>IF(CurriculumDetail!AI366 &gt; 0, CurriculumDetail!AI366, "")</f>
        <v/>
      </c>
      <c r="AJ53" s="11" t="str">
        <f>IF(CurriculumDetail!AJ366 &gt; 0, CurriculumDetail!AJ366, "")</f>
        <v/>
      </c>
    </row>
    <row r="55" spans="1:36" x14ac:dyDescent="0.2">
      <c r="A55" s="11" t="s">
        <v>185</v>
      </c>
      <c r="B55" s="11" t="s">
        <v>399</v>
      </c>
      <c r="C55" s="11">
        <v>1</v>
      </c>
      <c r="D55" s="11">
        <v>2</v>
      </c>
      <c r="E55" s="11">
        <f>C55+ D55</f>
        <v>3</v>
      </c>
      <c r="F55" s="11">
        <f>SUM(G55:AJ55)</f>
        <v>0</v>
      </c>
      <c r="G55" s="11" t="str">
        <f>IF(CurriculumDetail!G374 &gt; 0, CurriculumDetail!G374, "")</f>
        <v/>
      </c>
      <c r="H55" s="11" t="str">
        <f>IF(CurriculumDetail!H374 &gt; 0, CurriculumDetail!H374, "")</f>
        <v/>
      </c>
      <c r="I55" s="11" t="str">
        <f>IF(CurriculumDetail!I374 &gt; 0, CurriculumDetail!I374, "")</f>
        <v/>
      </c>
      <c r="J55" s="11" t="str">
        <f>IF(CurriculumDetail!J374 &gt; 0, CurriculumDetail!J374, "")</f>
        <v/>
      </c>
      <c r="K55" s="11" t="str">
        <f>IF(CurriculumDetail!K374 &gt; 0, CurriculumDetail!K374, "")</f>
        <v/>
      </c>
      <c r="L55" s="11" t="str">
        <f>IF(CurriculumDetail!L374 &gt; 0, CurriculumDetail!L374, "")</f>
        <v/>
      </c>
      <c r="M55" s="11" t="str">
        <f>IF(CurriculumDetail!M374 &gt; 0, CurriculumDetail!M374, "")</f>
        <v/>
      </c>
      <c r="N55" s="11" t="str">
        <f>IF(CurriculumDetail!N374 &gt; 0, CurriculumDetail!N374, "")</f>
        <v/>
      </c>
      <c r="O55" s="11" t="str">
        <f>IF(CurriculumDetail!O374 &gt; 0, CurriculumDetail!O374, "")</f>
        <v/>
      </c>
      <c r="P55" s="11" t="str">
        <f>IF(CurriculumDetail!P374 &gt; 0, CurriculumDetail!P374, "")</f>
        <v/>
      </c>
      <c r="Q55" s="11" t="str">
        <f>IF(CurriculumDetail!Q374 &gt; 0, CurriculumDetail!Q374, "")</f>
        <v/>
      </c>
      <c r="R55" s="11" t="str">
        <f>IF(CurriculumDetail!R374 &gt; 0, CurriculumDetail!R374, "")</f>
        <v/>
      </c>
      <c r="S55" s="11" t="str">
        <f>IF(CurriculumDetail!S374 &gt; 0, CurriculumDetail!S374, "")</f>
        <v/>
      </c>
      <c r="T55" s="11" t="str">
        <f>IF(CurriculumDetail!T374 &gt; 0, CurriculumDetail!T374, "")</f>
        <v/>
      </c>
      <c r="U55" s="11" t="str">
        <f>IF(CurriculumDetail!U374 &gt; 0, CurriculumDetail!U374, "")</f>
        <v/>
      </c>
      <c r="V55" s="11" t="str">
        <f>IF(CurriculumDetail!V374 &gt; 0, CurriculumDetail!V374, "")</f>
        <v/>
      </c>
      <c r="W55" s="11" t="str">
        <f>IF(CurriculumDetail!W374 &gt; 0, CurriculumDetail!W374, "")</f>
        <v/>
      </c>
      <c r="X55" s="11" t="str">
        <f>IF(CurriculumDetail!X374 &gt; 0, CurriculumDetail!X374, "")</f>
        <v/>
      </c>
      <c r="Y55" s="11" t="str">
        <f>IF(CurriculumDetail!Y374 &gt; 0, CurriculumDetail!Y374, "")</f>
        <v/>
      </c>
      <c r="Z55" s="11" t="str">
        <f>IF(CurriculumDetail!Z374 &gt; 0, CurriculumDetail!Z374, "")</f>
        <v/>
      </c>
      <c r="AA55" s="11" t="str">
        <f>IF(CurriculumDetail!AA374 &gt; 0, CurriculumDetail!AA374, "")</f>
        <v/>
      </c>
      <c r="AB55" s="11" t="str">
        <f>IF(CurriculumDetail!AB374 &gt; 0, CurriculumDetail!AB374, "")</f>
        <v/>
      </c>
      <c r="AC55" s="11" t="str">
        <f>IF(CurriculumDetail!AC374 &gt; 0, CurriculumDetail!AC374, "")</f>
        <v/>
      </c>
      <c r="AD55" s="11" t="str">
        <f>IF(CurriculumDetail!AD374 &gt; 0, CurriculumDetail!AD374, "")</f>
        <v/>
      </c>
      <c r="AE55" s="11" t="str">
        <f>IF(CurriculumDetail!AE374 &gt; 0, CurriculumDetail!AE374, "")</f>
        <v/>
      </c>
      <c r="AF55" s="11" t="str">
        <f>IF(CurriculumDetail!AF374 &gt; 0, CurriculumDetail!AF374, "")</f>
        <v/>
      </c>
      <c r="AG55" s="11" t="str">
        <f>IF(CurriculumDetail!AG374 &gt; 0, CurriculumDetail!AG374, "")</f>
        <v/>
      </c>
      <c r="AH55" s="11" t="str">
        <f>IF(CurriculumDetail!AH374 &gt; 0, CurriculumDetail!AH374, "")</f>
        <v/>
      </c>
      <c r="AI55" s="11" t="str">
        <f>IF(CurriculumDetail!AI374 &gt; 0, CurriculumDetail!AI374, "")</f>
        <v/>
      </c>
      <c r="AJ55" s="11" t="str">
        <f>IF(CurriculumDetail!AJ374 &gt; 0, CurriculumDetail!AJ374, "")</f>
        <v/>
      </c>
    </row>
    <row r="56" spans="1:36" x14ac:dyDescent="0.2">
      <c r="A56" s="11" t="s">
        <v>185</v>
      </c>
      <c r="B56" s="11" t="s">
        <v>400</v>
      </c>
      <c r="C56" s="11">
        <v>1</v>
      </c>
      <c r="D56" s="11">
        <v>2</v>
      </c>
      <c r="E56" s="11">
        <f>C56+ D56</f>
        <v>3</v>
      </c>
      <c r="F56" s="11">
        <f>SUM(G56:AJ56)</f>
        <v>0</v>
      </c>
      <c r="G56" s="11" t="str">
        <f>IF(CurriculumDetail!G381 &gt; 0, CurriculumDetail!G381, "")</f>
        <v/>
      </c>
      <c r="H56" s="11" t="str">
        <f>IF(CurriculumDetail!H381 &gt; 0, CurriculumDetail!H381, "")</f>
        <v/>
      </c>
      <c r="I56" s="11" t="str">
        <f>IF(CurriculumDetail!I381 &gt; 0, CurriculumDetail!I381, "")</f>
        <v/>
      </c>
      <c r="J56" s="11" t="str">
        <f>IF(CurriculumDetail!J381 &gt; 0, CurriculumDetail!J381, "")</f>
        <v/>
      </c>
      <c r="K56" s="11" t="str">
        <f>IF(CurriculumDetail!K381 &gt; 0, CurriculumDetail!K381, "")</f>
        <v/>
      </c>
      <c r="L56" s="11" t="str">
        <f>IF(CurriculumDetail!L381 &gt; 0, CurriculumDetail!L381, "")</f>
        <v/>
      </c>
      <c r="M56" s="11" t="str">
        <f>IF(CurriculumDetail!M381 &gt; 0, CurriculumDetail!M381, "")</f>
        <v/>
      </c>
      <c r="N56" s="11" t="str">
        <f>IF(CurriculumDetail!N381 &gt; 0, CurriculumDetail!N381, "")</f>
        <v/>
      </c>
      <c r="O56" s="11" t="str">
        <f>IF(CurriculumDetail!O381 &gt; 0, CurriculumDetail!O381, "")</f>
        <v/>
      </c>
      <c r="P56" s="11" t="str">
        <f>IF(CurriculumDetail!P381 &gt; 0, CurriculumDetail!P381, "")</f>
        <v/>
      </c>
      <c r="Q56" s="11" t="str">
        <f>IF(CurriculumDetail!Q381 &gt; 0, CurriculumDetail!Q381, "")</f>
        <v/>
      </c>
      <c r="R56" s="11" t="str">
        <f>IF(CurriculumDetail!R381 &gt; 0, CurriculumDetail!R381, "")</f>
        <v/>
      </c>
      <c r="S56" s="11" t="str">
        <f>IF(CurriculumDetail!S381 &gt; 0, CurriculumDetail!S381, "")</f>
        <v/>
      </c>
      <c r="T56" s="11" t="str">
        <f>IF(CurriculumDetail!T381 &gt; 0, CurriculumDetail!T381, "")</f>
        <v/>
      </c>
      <c r="U56" s="11" t="str">
        <f>IF(CurriculumDetail!U381 &gt; 0, CurriculumDetail!U381, "")</f>
        <v/>
      </c>
      <c r="V56" s="11" t="str">
        <f>IF(CurriculumDetail!V381 &gt; 0, CurriculumDetail!V381, "")</f>
        <v/>
      </c>
      <c r="W56" s="11" t="str">
        <f>IF(CurriculumDetail!W381 &gt; 0, CurriculumDetail!W381, "")</f>
        <v/>
      </c>
      <c r="X56" s="11" t="str">
        <f>IF(CurriculumDetail!X381 &gt; 0, CurriculumDetail!X381, "")</f>
        <v/>
      </c>
      <c r="Y56" s="11" t="str">
        <f>IF(CurriculumDetail!Y381 &gt; 0, CurriculumDetail!Y381, "")</f>
        <v/>
      </c>
      <c r="Z56" s="11" t="str">
        <f>IF(CurriculumDetail!Z381 &gt; 0, CurriculumDetail!Z381, "")</f>
        <v/>
      </c>
      <c r="AA56" s="11" t="str">
        <f>IF(CurriculumDetail!AA381 &gt; 0, CurriculumDetail!AA381, "")</f>
        <v/>
      </c>
      <c r="AB56" s="11" t="str">
        <f>IF(CurriculumDetail!AB381 &gt; 0, CurriculumDetail!AB381, "")</f>
        <v/>
      </c>
      <c r="AC56" s="11" t="str">
        <f>IF(CurriculumDetail!AC381 &gt; 0, CurriculumDetail!AC381, "")</f>
        <v/>
      </c>
      <c r="AD56" s="11" t="str">
        <f>IF(CurriculumDetail!AD381 &gt; 0, CurriculumDetail!AD381, "")</f>
        <v/>
      </c>
      <c r="AE56" s="11" t="str">
        <f>IF(CurriculumDetail!AE381 &gt; 0, CurriculumDetail!AE381, "")</f>
        <v/>
      </c>
      <c r="AF56" s="11" t="str">
        <f>IF(CurriculumDetail!AF381 &gt; 0, CurriculumDetail!AF381, "")</f>
        <v/>
      </c>
      <c r="AG56" s="11" t="str">
        <f>IF(CurriculumDetail!AG381 &gt; 0, CurriculumDetail!AG381, "")</f>
        <v/>
      </c>
      <c r="AH56" s="11" t="str">
        <f>IF(CurriculumDetail!AH381 &gt; 0, CurriculumDetail!AH381, "")</f>
        <v/>
      </c>
      <c r="AI56" s="11" t="str">
        <f>IF(CurriculumDetail!AI381 &gt; 0, CurriculumDetail!AI381, "")</f>
        <v/>
      </c>
      <c r="AJ56" s="11" t="str">
        <f>IF(CurriculumDetail!AJ381 &gt; 0, CurriculumDetail!AJ381, "")</f>
        <v/>
      </c>
    </row>
    <row r="57" spans="1:36" x14ac:dyDescent="0.2">
      <c r="A57" s="11" t="s">
        <v>185</v>
      </c>
      <c r="B57" s="11" t="s">
        <v>401</v>
      </c>
      <c r="C57" s="11">
        <v>1</v>
      </c>
      <c r="D57" s="11">
        <v>2</v>
      </c>
      <c r="E57" s="11">
        <f>C57+ D57</f>
        <v>3</v>
      </c>
      <c r="F57" s="11">
        <f>SUM(G57:AJ57)</f>
        <v>0</v>
      </c>
      <c r="G57" s="11" t="str">
        <f>IF(CurriculumDetail!G396 &gt; 0, CurriculumDetail!G396, "")</f>
        <v/>
      </c>
      <c r="H57" s="11" t="str">
        <f>IF(CurriculumDetail!H396 &gt; 0, CurriculumDetail!H396, "")</f>
        <v/>
      </c>
      <c r="I57" s="11" t="str">
        <f>IF(CurriculumDetail!I396 &gt; 0, CurriculumDetail!I396, "")</f>
        <v/>
      </c>
      <c r="J57" s="11" t="str">
        <f>IF(CurriculumDetail!J396 &gt; 0, CurriculumDetail!J396, "")</f>
        <v/>
      </c>
      <c r="K57" s="11" t="str">
        <f>IF(CurriculumDetail!K396 &gt; 0, CurriculumDetail!K396, "")</f>
        <v/>
      </c>
      <c r="L57" s="11" t="str">
        <f>IF(CurriculumDetail!L396 &gt; 0, CurriculumDetail!L396, "")</f>
        <v/>
      </c>
      <c r="M57" s="11" t="str">
        <f>IF(CurriculumDetail!M396 &gt; 0, CurriculumDetail!M396, "")</f>
        <v/>
      </c>
      <c r="N57" s="11" t="str">
        <f>IF(CurriculumDetail!N396 &gt; 0, CurriculumDetail!N396, "")</f>
        <v/>
      </c>
      <c r="O57" s="11" t="str">
        <f>IF(CurriculumDetail!O396 &gt; 0, CurriculumDetail!O396, "")</f>
        <v/>
      </c>
      <c r="P57" s="11" t="str">
        <f>IF(CurriculumDetail!P396 &gt; 0, CurriculumDetail!P396, "")</f>
        <v/>
      </c>
      <c r="Q57" s="11" t="str">
        <f>IF(CurriculumDetail!Q396 &gt; 0, CurriculumDetail!Q396, "")</f>
        <v/>
      </c>
      <c r="R57" s="11" t="str">
        <f>IF(CurriculumDetail!R396 &gt; 0, CurriculumDetail!R396, "")</f>
        <v/>
      </c>
      <c r="S57" s="11" t="str">
        <f>IF(CurriculumDetail!S396 &gt; 0, CurriculumDetail!S396, "")</f>
        <v/>
      </c>
      <c r="T57" s="11" t="str">
        <f>IF(CurriculumDetail!T396 &gt; 0, CurriculumDetail!T396, "")</f>
        <v/>
      </c>
      <c r="U57" s="11" t="str">
        <f>IF(CurriculumDetail!U396 &gt; 0, CurriculumDetail!U396, "")</f>
        <v/>
      </c>
      <c r="V57" s="11" t="str">
        <f>IF(CurriculumDetail!V396 &gt; 0, CurriculumDetail!V396, "")</f>
        <v/>
      </c>
      <c r="W57" s="11" t="str">
        <f>IF(CurriculumDetail!W396 &gt; 0, CurriculumDetail!W396, "")</f>
        <v/>
      </c>
      <c r="X57" s="11" t="str">
        <f>IF(CurriculumDetail!X396 &gt; 0, CurriculumDetail!X396, "")</f>
        <v/>
      </c>
      <c r="Y57" s="11" t="str">
        <f>IF(CurriculumDetail!Y396 &gt; 0, CurriculumDetail!Y396, "")</f>
        <v/>
      </c>
      <c r="Z57" s="11" t="str">
        <f>IF(CurriculumDetail!Z396 &gt; 0, CurriculumDetail!Z396, "")</f>
        <v/>
      </c>
      <c r="AA57" s="11" t="str">
        <f>IF(CurriculumDetail!AA396 &gt; 0, CurriculumDetail!AA396, "")</f>
        <v/>
      </c>
      <c r="AB57" s="11" t="str">
        <f>IF(CurriculumDetail!AB396 &gt; 0, CurriculumDetail!AB396, "")</f>
        <v/>
      </c>
      <c r="AC57" s="11" t="str">
        <f>IF(CurriculumDetail!AC396 &gt; 0, CurriculumDetail!AC396, "")</f>
        <v/>
      </c>
      <c r="AD57" s="11" t="str">
        <f>IF(CurriculumDetail!AD396 &gt; 0, CurriculumDetail!AD396, "")</f>
        <v/>
      </c>
      <c r="AE57" s="11" t="str">
        <f>IF(CurriculumDetail!AE396 &gt; 0, CurriculumDetail!AE396, "")</f>
        <v/>
      </c>
      <c r="AF57" s="11" t="str">
        <f>IF(CurriculumDetail!AF396 &gt; 0, CurriculumDetail!AF396, "")</f>
        <v/>
      </c>
      <c r="AG57" s="11" t="str">
        <f>IF(CurriculumDetail!AG396 &gt; 0, CurriculumDetail!AG396, "")</f>
        <v/>
      </c>
      <c r="AH57" s="11" t="str">
        <f>IF(CurriculumDetail!AH396 &gt; 0, CurriculumDetail!AH396, "")</f>
        <v/>
      </c>
      <c r="AI57" s="11" t="str">
        <f>IF(CurriculumDetail!AI396 &gt; 0, CurriculumDetail!AI396, "")</f>
        <v/>
      </c>
      <c r="AJ57" s="11" t="str">
        <f>IF(CurriculumDetail!AJ396 &gt; 0, CurriculumDetail!AJ396, "")</f>
        <v/>
      </c>
    </row>
    <row r="58" spans="1:36" x14ac:dyDescent="0.2">
      <c r="A58" s="11" t="s">
        <v>185</v>
      </c>
      <c r="B58" s="11" t="s">
        <v>402</v>
      </c>
      <c r="C58" s="11">
        <v>0</v>
      </c>
      <c r="D58" s="11">
        <v>1</v>
      </c>
      <c r="E58" s="11">
        <f>C58+ D58</f>
        <v>1</v>
      </c>
      <c r="F58" s="11">
        <f>SUM(G58:AJ58)</f>
        <v>0</v>
      </c>
      <c r="G58" s="11" t="str">
        <f>IF(CurriculumDetail!G411 &gt; 0, CurriculumDetail!G411, "")</f>
        <v/>
      </c>
      <c r="H58" s="11" t="str">
        <f>IF(CurriculumDetail!H411 &gt; 0, CurriculumDetail!H411, "")</f>
        <v/>
      </c>
      <c r="I58" s="11" t="str">
        <f>IF(CurriculumDetail!I411 &gt; 0, CurriculumDetail!I411, "")</f>
        <v/>
      </c>
      <c r="J58" s="11" t="str">
        <f>IF(CurriculumDetail!J411 &gt; 0, CurriculumDetail!J411, "")</f>
        <v/>
      </c>
      <c r="K58" s="11" t="str">
        <f>IF(CurriculumDetail!K411 &gt; 0, CurriculumDetail!K411, "")</f>
        <v/>
      </c>
      <c r="L58" s="11" t="str">
        <f>IF(CurriculumDetail!L411 &gt; 0, CurriculumDetail!L411, "")</f>
        <v/>
      </c>
      <c r="M58" s="11" t="str">
        <f>IF(CurriculumDetail!M411 &gt; 0, CurriculumDetail!M411, "")</f>
        <v/>
      </c>
      <c r="N58" s="11" t="str">
        <f>IF(CurriculumDetail!N411 &gt; 0, CurriculumDetail!N411, "")</f>
        <v/>
      </c>
      <c r="O58" s="11" t="str">
        <f>IF(CurriculumDetail!O411 &gt; 0, CurriculumDetail!O411, "")</f>
        <v/>
      </c>
      <c r="P58" s="11" t="str">
        <f>IF(CurriculumDetail!P411 &gt; 0, CurriculumDetail!P411, "")</f>
        <v/>
      </c>
      <c r="Q58" s="11" t="str">
        <f>IF(CurriculumDetail!Q411 &gt; 0, CurriculumDetail!Q411, "")</f>
        <v/>
      </c>
      <c r="R58" s="11" t="str">
        <f>IF(CurriculumDetail!R411 &gt; 0, CurriculumDetail!R411, "")</f>
        <v/>
      </c>
      <c r="S58" s="11" t="str">
        <f>IF(CurriculumDetail!S411 &gt; 0, CurriculumDetail!S411, "")</f>
        <v/>
      </c>
      <c r="T58" s="11" t="str">
        <f>IF(CurriculumDetail!T411 &gt; 0, CurriculumDetail!T411, "")</f>
        <v/>
      </c>
      <c r="U58" s="11" t="str">
        <f>IF(CurriculumDetail!U411 &gt; 0, CurriculumDetail!U411, "")</f>
        <v/>
      </c>
      <c r="V58" s="11" t="str">
        <f>IF(CurriculumDetail!V411 &gt; 0, CurriculumDetail!V411, "")</f>
        <v/>
      </c>
      <c r="W58" s="11" t="str">
        <f>IF(CurriculumDetail!W411 &gt; 0, CurriculumDetail!W411, "")</f>
        <v/>
      </c>
      <c r="X58" s="11" t="str">
        <f>IF(CurriculumDetail!X411 &gt; 0, CurriculumDetail!X411, "")</f>
        <v/>
      </c>
      <c r="Y58" s="11" t="str">
        <f>IF(CurriculumDetail!Y411 &gt; 0, CurriculumDetail!Y411, "")</f>
        <v/>
      </c>
      <c r="Z58" s="11" t="str">
        <f>IF(CurriculumDetail!Z411 &gt; 0, CurriculumDetail!Z411, "")</f>
        <v/>
      </c>
      <c r="AA58" s="11" t="str">
        <f>IF(CurriculumDetail!AA411 &gt; 0, CurriculumDetail!AA411, "")</f>
        <v/>
      </c>
      <c r="AB58" s="11" t="str">
        <f>IF(CurriculumDetail!AB411 &gt; 0, CurriculumDetail!AB411, "")</f>
        <v/>
      </c>
      <c r="AC58" s="11" t="str">
        <f>IF(CurriculumDetail!AC411 &gt; 0, CurriculumDetail!AC411, "")</f>
        <v/>
      </c>
      <c r="AD58" s="11" t="str">
        <f>IF(CurriculumDetail!AD411 &gt; 0, CurriculumDetail!AD411, "")</f>
        <v/>
      </c>
      <c r="AE58" s="11" t="str">
        <f>IF(CurriculumDetail!AE411 &gt; 0, CurriculumDetail!AE411, "")</f>
        <v/>
      </c>
      <c r="AF58" s="11" t="str">
        <f>IF(CurriculumDetail!AF411 &gt; 0, CurriculumDetail!AF411, "")</f>
        <v/>
      </c>
      <c r="AG58" s="11" t="str">
        <f>IF(CurriculumDetail!AG411 &gt; 0, CurriculumDetail!AG411, "")</f>
        <v/>
      </c>
      <c r="AH58" s="11" t="str">
        <f>IF(CurriculumDetail!AH411 &gt; 0, CurriculumDetail!AH411, "")</f>
        <v/>
      </c>
      <c r="AI58" s="11" t="str">
        <f>IF(CurriculumDetail!AI411 &gt; 0, CurriculumDetail!AI411, "")</f>
        <v/>
      </c>
      <c r="AJ58" s="11" t="str">
        <f>IF(CurriculumDetail!AJ411 &gt; 0, CurriculumDetail!AJ411, "")</f>
        <v/>
      </c>
    </row>
    <row r="59" spans="1:36" x14ac:dyDescent="0.2">
      <c r="A59" s="11" t="s">
        <v>185</v>
      </c>
      <c r="B59" s="11" t="s">
        <v>75</v>
      </c>
      <c r="C59" s="11">
        <v>0</v>
      </c>
      <c r="D59" s="11">
        <v>2</v>
      </c>
      <c r="E59" s="11">
        <f>C59+ D59</f>
        <v>2</v>
      </c>
      <c r="F59" s="11">
        <f>SUM(G59:AJ59)</f>
        <v>0</v>
      </c>
      <c r="G59" s="11" t="str">
        <f>IF(CurriculumDetail!G419 &gt; 0, CurriculumDetail!G419, "")</f>
        <v/>
      </c>
      <c r="H59" s="11" t="str">
        <f>IF(CurriculumDetail!H419 &gt; 0, CurriculumDetail!H419, "")</f>
        <v/>
      </c>
      <c r="I59" s="11" t="str">
        <f>IF(CurriculumDetail!I419 &gt; 0, CurriculumDetail!I419, "")</f>
        <v/>
      </c>
      <c r="J59" s="11" t="str">
        <f>IF(CurriculumDetail!J419 &gt; 0, CurriculumDetail!J419, "")</f>
        <v/>
      </c>
      <c r="K59" s="11" t="str">
        <f>IF(CurriculumDetail!K419 &gt; 0, CurriculumDetail!K419, "")</f>
        <v/>
      </c>
      <c r="L59" s="11" t="str">
        <f>IF(CurriculumDetail!L419 &gt; 0, CurriculumDetail!L419, "")</f>
        <v/>
      </c>
      <c r="M59" s="11" t="str">
        <f>IF(CurriculumDetail!M419 &gt; 0, CurriculumDetail!M419, "")</f>
        <v/>
      </c>
      <c r="N59" s="11" t="str">
        <f>IF(CurriculumDetail!N419 &gt; 0, CurriculumDetail!N419, "")</f>
        <v/>
      </c>
      <c r="O59" s="11" t="str">
        <f>IF(CurriculumDetail!O419 &gt; 0, CurriculumDetail!O419, "")</f>
        <v/>
      </c>
      <c r="P59" s="11" t="str">
        <f>IF(CurriculumDetail!P419 &gt; 0, CurriculumDetail!P419, "")</f>
        <v/>
      </c>
      <c r="Q59" s="11" t="str">
        <f>IF(CurriculumDetail!Q419 &gt; 0, CurriculumDetail!Q419, "")</f>
        <v/>
      </c>
      <c r="R59" s="11" t="str">
        <f>IF(CurriculumDetail!R419 &gt; 0, CurriculumDetail!R419, "")</f>
        <v/>
      </c>
      <c r="S59" s="11" t="str">
        <f>IF(CurriculumDetail!S419 &gt; 0, CurriculumDetail!S419, "")</f>
        <v/>
      </c>
      <c r="T59" s="11" t="str">
        <f>IF(CurriculumDetail!T419 &gt; 0, CurriculumDetail!T419, "")</f>
        <v/>
      </c>
      <c r="U59" s="11" t="str">
        <f>IF(CurriculumDetail!U419 &gt; 0, CurriculumDetail!U419, "")</f>
        <v/>
      </c>
      <c r="V59" s="11" t="str">
        <f>IF(CurriculumDetail!V419 &gt; 0, CurriculumDetail!V419, "")</f>
        <v/>
      </c>
      <c r="W59" s="11" t="str">
        <f>IF(CurriculumDetail!W419 &gt; 0, CurriculumDetail!W419, "")</f>
        <v/>
      </c>
      <c r="X59" s="11" t="str">
        <f>IF(CurriculumDetail!X419 &gt; 0, CurriculumDetail!X419, "")</f>
        <v/>
      </c>
      <c r="Y59" s="11" t="str">
        <f>IF(CurriculumDetail!Y419 &gt; 0, CurriculumDetail!Y419, "")</f>
        <v/>
      </c>
      <c r="Z59" s="11" t="str">
        <f>IF(CurriculumDetail!Z419 &gt; 0, CurriculumDetail!Z419, "")</f>
        <v/>
      </c>
      <c r="AA59" s="11" t="str">
        <f>IF(CurriculumDetail!AA419 &gt; 0, CurriculumDetail!AA419, "")</f>
        <v/>
      </c>
      <c r="AB59" s="11" t="str">
        <f>IF(CurriculumDetail!AB419 &gt; 0, CurriculumDetail!AB419, "")</f>
        <v/>
      </c>
      <c r="AC59" s="11" t="str">
        <f>IF(CurriculumDetail!AC419 &gt; 0, CurriculumDetail!AC419, "")</f>
        <v/>
      </c>
      <c r="AD59" s="11" t="str">
        <f>IF(CurriculumDetail!AD419 &gt; 0, CurriculumDetail!AD419, "")</f>
        <v/>
      </c>
      <c r="AE59" s="11" t="str">
        <f>IF(CurriculumDetail!AE419 &gt; 0, CurriculumDetail!AE419, "")</f>
        <v/>
      </c>
      <c r="AF59" s="11" t="str">
        <f>IF(CurriculumDetail!AF419 &gt; 0, CurriculumDetail!AF419, "")</f>
        <v/>
      </c>
      <c r="AG59" s="11" t="str">
        <f>IF(CurriculumDetail!AG419 &gt; 0, CurriculumDetail!AG419, "")</f>
        <v/>
      </c>
      <c r="AH59" s="11" t="str">
        <f>IF(CurriculumDetail!AH419 &gt; 0, CurriculumDetail!AH419, "")</f>
        <v/>
      </c>
      <c r="AI59" s="11" t="str">
        <f>IF(CurriculumDetail!AI419 &gt; 0, CurriculumDetail!AI419, "")</f>
        <v/>
      </c>
      <c r="AJ59" s="11" t="str">
        <f>IF(CurriculumDetail!AJ419 &gt; 0, CurriculumDetail!AJ419, "")</f>
        <v/>
      </c>
    </row>
    <row r="60" spans="1:36" x14ac:dyDescent="0.2">
      <c r="A60" s="11" t="s">
        <v>185</v>
      </c>
      <c r="B60" s="11" t="s">
        <v>253</v>
      </c>
      <c r="C60" s="11">
        <v>0</v>
      </c>
      <c r="D60" s="11">
        <v>1</v>
      </c>
      <c r="E60" s="11">
        <f>C60+ D60</f>
        <v>1</v>
      </c>
      <c r="F60" s="11">
        <f>SUM(G60:AJ60)</f>
        <v>0</v>
      </c>
      <c r="G60" s="11" t="str">
        <f>IF(CurriculumDetail!G430 &gt; 0, CurriculumDetail!G430, "")</f>
        <v/>
      </c>
      <c r="H60" s="11" t="str">
        <f>IF(CurriculumDetail!H430 &gt; 0, CurriculumDetail!H430, "")</f>
        <v/>
      </c>
      <c r="I60" s="11" t="str">
        <f>IF(CurriculumDetail!I430 &gt; 0, CurriculumDetail!I430, "")</f>
        <v/>
      </c>
      <c r="J60" s="11" t="str">
        <f>IF(CurriculumDetail!J430 &gt; 0, CurriculumDetail!J430, "")</f>
        <v/>
      </c>
      <c r="K60" s="11" t="str">
        <f>IF(CurriculumDetail!K430 &gt; 0, CurriculumDetail!K430, "")</f>
        <v/>
      </c>
      <c r="L60" s="11" t="str">
        <f>IF(CurriculumDetail!L430 &gt; 0, CurriculumDetail!L430, "")</f>
        <v/>
      </c>
      <c r="M60" s="11" t="str">
        <f>IF(CurriculumDetail!M430 &gt; 0, CurriculumDetail!M430, "")</f>
        <v/>
      </c>
      <c r="N60" s="11" t="str">
        <f>IF(CurriculumDetail!N430 &gt; 0, CurriculumDetail!N430, "")</f>
        <v/>
      </c>
      <c r="O60" s="11" t="str">
        <f>IF(CurriculumDetail!O430 &gt; 0, CurriculumDetail!O430, "")</f>
        <v/>
      </c>
      <c r="P60" s="11" t="str">
        <f>IF(CurriculumDetail!P430 &gt; 0, CurriculumDetail!P430, "")</f>
        <v/>
      </c>
      <c r="Q60" s="11" t="str">
        <f>IF(CurriculumDetail!Q430 &gt; 0, CurriculumDetail!Q430, "")</f>
        <v/>
      </c>
      <c r="R60" s="11" t="str">
        <f>IF(CurriculumDetail!R430 &gt; 0, CurriculumDetail!R430, "")</f>
        <v/>
      </c>
      <c r="S60" s="11" t="str">
        <f>IF(CurriculumDetail!S430 &gt; 0, CurriculumDetail!S430, "")</f>
        <v/>
      </c>
      <c r="T60" s="11" t="str">
        <f>IF(CurriculumDetail!T430 &gt; 0, CurriculumDetail!T430, "")</f>
        <v/>
      </c>
      <c r="U60" s="11" t="str">
        <f>IF(CurriculumDetail!U430 &gt; 0, CurriculumDetail!U430, "")</f>
        <v/>
      </c>
      <c r="V60" s="11" t="str">
        <f>IF(CurriculumDetail!V430 &gt; 0, CurriculumDetail!V430, "")</f>
        <v/>
      </c>
      <c r="W60" s="11" t="str">
        <f>IF(CurriculumDetail!W430 &gt; 0, CurriculumDetail!W430, "")</f>
        <v/>
      </c>
      <c r="X60" s="11" t="str">
        <f>IF(CurriculumDetail!X430 &gt; 0, CurriculumDetail!X430, "")</f>
        <v/>
      </c>
      <c r="Y60" s="11" t="str">
        <f>IF(CurriculumDetail!Y430 &gt; 0, CurriculumDetail!Y430, "")</f>
        <v/>
      </c>
      <c r="Z60" s="11" t="str">
        <f>IF(CurriculumDetail!Z430 &gt; 0, CurriculumDetail!Z430, "")</f>
        <v/>
      </c>
      <c r="AA60" s="11" t="str">
        <f>IF(CurriculumDetail!AA430 &gt; 0, CurriculumDetail!AA430, "")</f>
        <v/>
      </c>
      <c r="AB60" s="11" t="str">
        <f>IF(CurriculumDetail!AB430 &gt; 0, CurriculumDetail!AB430, "")</f>
        <v/>
      </c>
      <c r="AC60" s="11" t="str">
        <f>IF(CurriculumDetail!AC430 &gt; 0, CurriculumDetail!AC430, "")</f>
        <v/>
      </c>
      <c r="AD60" s="11" t="str">
        <f>IF(CurriculumDetail!AD430 &gt; 0, CurriculumDetail!AD430, "")</f>
        <v/>
      </c>
      <c r="AE60" s="11" t="str">
        <f>IF(CurriculumDetail!AE430 &gt; 0, CurriculumDetail!AE430, "")</f>
        <v/>
      </c>
      <c r="AF60" s="11" t="str">
        <f>IF(CurriculumDetail!AF430 &gt; 0, CurriculumDetail!AF430, "")</f>
        <v/>
      </c>
      <c r="AG60" s="11" t="str">
        <f>IF(CurriculumDetail!AG430 &gt; 0, CurriculumDetail!AG430, "")</f>
        <v/>
      </c>
      <c r="AH60" s="11" t="str">
        <f>IF(CurriculumDetail!AH430 &gt; 0, CurriculumDetail!AH430, "")</f>
        <v/>
      </c>
      <c r="AI60" s="11" t="str">
        <f>IF(CurriculumDetail!AI430 &gt; 0, CurriculumDetail!AI430, "")</f>
        <v/>
      </c>
      <c r="AJ60" s="11" t="str">
        <f>IF(CurriculumDetail!AJ430 &gt; 0, CurriculumDetail!AJ430, "")</f>
        <v/>
      </c>
    </row>
    <row r="61" spans="1:36" x14ac:dyDescent="0.2">
      <c r="A61" s="11" t="s">
        <v>185</v>
      </c>
      <c r="B61" s="11" t="s">
        <v>403</v>
      </c>
      <c r="C61" s="11">
        <v>0</v>
      </c>
      <c r="D61" s="11">
        <v>0</v>
      </c>
      <c r="E61" s="11">
        <f>C61+ D61</f>
        <v>0</v>
      </c>
      <c r="F61" s="11">
        <f>SUM(G61:AJ61)</f>
        <v>0</v>
      </c>
      <c r="G61" s="11" t="str">
        <f>IF(CurriculumDetail!G446 &gt; 0, CurriculumDetail!G446, "")</f>
        <v/>
      </c>
      <c r="H61" s="11" t="str">
        <f>IF(CurriculumDetail!H446 &gt; 0, CurriculumDetail!H446, "")</f>
        <v/>
      </c>
      <c r="I61" s="11" t="str">
        <f>IF(CurriculumDetail!I446 &gt; 0, CurriculumDetail!I446, "")</f>
        <v/>
      </c>
      <c r="J61" s="11" t="str">
        <f>IF(CurriculumDetail!J446 &gt; 0, CurriculumDetail!J446, "")</f>
        <v/>
      </c>
      <c r="K61" s="11" t="str">
        <f>IF(CurriculumDetail!K446 &gt; 0, CurriculumDetail!K446, "")</f>
        <v/>
      </c>
      <c r="L61" s="11" t="str">
        <f>IF(CurriculumDetail!L446 &gt; 0, CurriculumDetail!L446, "")</f>
        <v/>
      </c>
      <c r="M61" s="11" t="str">
        <f>IF(CurriculumDetail!M446 &gt; 0, CurriculumDetail!M446, "")</f>
        <v/>
      </c>
      <c r="N61" s="11" t="str">
        <f>IF(CurriculumDetail!N446 &gt; 0, CurriculumDetail!N446, "")</f>
        <v/>
      </c>
      <c r="O61" s="11" t="str">
        <f>IF(CurriculumDetail!O446 &gt; 0, CurriculumDetail!O446, "")</f>
        <v/>
      </c>
      <c r="P61" s="11" t="str">
        <f>IF(CurriculumDetail!P446 &gt; 0, CurriculumDetail!P446, "")</f>
        <v/>
      </c>
      <c r="Q61" s="11" t="str">
        <f>IF(CurriculumDetail!Q446 &gt; 0, CurriculumDetail!Q446, "")</f>
        <v/>
      </c>
      <c r="R61" s="11" t="str">
        <f>IF(CurriculumDetail!R446 &gt; 0, CurriculumDetail!R446, "")</f>
        <v/>
      </c>
      <c r="S61" s="11" t="str">
        <f>IF(CurriculumDetail!S446 &gt; 0, CurriculumDetail!S446, "")</f>
        <v/>
      </c>
      <c r="T61" s="11" t="str">
        <f>IF(CurriculumDetail!T446 &gt; 0, CurriculumDetail!T446, "")</f>
        <v/>
      </c>
      <c r="U61" s="11" t="str">
        <f>IF(CurriculumDetail!U446 &gt; 0, CurriculumDetail!U446, "")</f>
        <v/>
      </c>
      <c r="V61" s="11" t="str">
        <f>IF(CurriculumDetail!V446 &gt; 0, CurriculumDetail!V446, "")</f>
        <v/>
      </c>
      <c r="W61" s="11" t="str">
        <f>IF(CurriculumDetail!W446 &gt; 0, CurriculumDetail!W446, "")</f>
        <v/>
      </c>
      <c r="X61" s="11" t="str">
        <f>IF(CurriculumDetail!X446 &gt; 0, CurriculumDetail!X446, "")</f>
        <v/>
      </c>
      <c r="Y61" s="11" t="str">
        <f>IF(CurriculumDetail!Y446 &gt; 0, CurriculumDetail!Y446, "")</f>
        <v/>
      </c>
      <c r="Z61" s="11" t="str">
        <f>IF(CurriculumDetail!Z446 &gt; 0, CurriculumDetail!Z446, "")</f>
        <v/>
      </c>
      <c r="AA61" s="11" t="str">
        <f>IF(CurriculumDetail!AA446 &gt; 0, CurriculumDetail!AA446, "")</f>
        <v/>
      </c>
      <c r="AB61" s="11" t="str">
        <f>IF(CurriculumDetail!AB446 &gt; 0, CurriculumDetail!AB446, "")</f>
        <v/>
      </c>
      <c r="AC61" s="11" t="str">
        <f>IF(CurriculumDetail!AC446 &gt; 0, CurriculumDetail!AC446, "")</f>
        <v/>
      </c>
      <c r="AD61" s="11" t="str">
        <f>IF(CurriculumDetail!AD446 &gt; 0, CurriculumDetail!AD446, "")</f>
        <v/>
      </c>
      <c r="AE61" s="11" t="str">
        <f>IF(CurriculumDetail!AE446 &gt; 0, CurriculumDetail!AE446, "")</f>
        <v/>
      </c>
      <c r="AF61" s="11" t="str">
        <f>IF(CurriculumDetail!AF446 &gt; 0, CurriculumDetail!AF446, "")</f>
        <v/>
      </c>
      <c r="AG61" s="11" t="str">
        <f>IF(CurriculumDetail!AG446 &gt; 0, CurriculumDetail!AG446, "")</f>
        <v/>
      </c>
      <c r="AH61" s="11" t="str">
        <f>IF(CurriculumDetail!AH446 &gt; 0, CurriculumDetail!AH446, "")</f>
        <v/>
      </c>
      <c r="AI61" s="11" t="str">
        <f>IF(CurriculumDetail!AI446 &gt; 0, CurriculumDetail!AI446, "")</f>
        <v/>
      </c>
      <c r="AJ61" s="11" t="str">
        <f>IF(CurriculumDetail!AJ446 &gt; 0, CurriculumDetail!AJ446, "")</f>
        <v/>
      </c>
    </row>
    <row r="62" spans="1:36" x14ac:dyDescent="0.2">
      <c r="A62" s="11" t="s">
        <v>185</v>
      </c>
      <c r="B62" s="11" t="s">
        <v>404</v>
      </c>
      <c r="C62" s="11">
        <v>0</v>
      </c>
      <c r="D62" s="11">
        <v>0</v>
      </c>
      <c r="E62" s="11">
        <f>C62+ D62</f>
        <v>0</v>
      </c>
      <c r="F62" s="11">
        <f>SUM(G62:AJ62)</f>
        <v>0</v>
      </c>
      <c r="G62" s="11" t="str">
        <f>IF(CurriculumDetail!G452 &gt; 0, CurriculumDetail!G452, "")</f>
        <v/>
      </c>
      <c r="H62" s="11" t="str">
        <f>IF(CurriculumDetail!H452 &gt; 0, CurriculumDetail!H452, "")</f>
        <v/>
      </c>
      <c r="I62" s="11" t="str">
        <f>IF(CurriculumDetail!I452 &gt; 0, CurriculumDetail!I452, "")</f>
        <v/>
      </c>
      <c r="J62" s="11" t="str">
        <f>IF(CurriculumDetail!J452 &gt; 0, CurriculumDetail!J452, "")</f>
        <v/>
      </c>
      <c r="K62" s="11" t="str">
        <f>IF(CurriculumDetail!K452 &gt; 0, CurriculumDetail!K452, "")</f>
        <v/>
      </c>
      <c r="L62" s="11" t="str">
        <f>IF(CurriculumDetail!L452 &gt; 0, CurriculumDetail!L452, "")</f>
        <v/>
      </c>
      <c r="M62" s="11" t="str">
        <f>IF(CurriculumDetail!M452 &gt; 0, CurriculumDetail!M452, "")</f>
        <v/>
      </c>
      <c r="N62" s="11" t="str">
        <f>IF(CurriculumDetail!N452 &gt; 0, CurriculumDetail!N452, "")</f>
        <v/>
      </c>
      <c r="O62" s="11" t="str">
        <f>IF(CurriculumDetail!O452 &gt; 0, CurriculumDetail!O452, "")</f>
        <v/>
      </c>
      <c r="P62" s="11" t="str">
        <f>IF(CurriculumDetail!P452 &gt; 0, CurriculumDetail!P452, "")</f>
        <v/>
      </c>
      <c r="Q62" s="11" t="str">
        <f>IF(CurriculumDetail!Q452 &gt; 0, CurriculumDetail!Q452, "")</f>
        <v/>
      </c>
      <c r="R62" s="11" t="str">
        <f>IF(CurriculumDetail!R452 &gt; 0, CurriculumDetail!R452, "")</f>
        <v/>
      </c>
      <c r="S62" s="11" t="str">
        <f>IF(CurriculumDetail!S452 &gt; 0, CurriculumDetail!S452, "")</f>
        <v/>
      </c>
      <c r="T62" s="11" t="str">
        <f>IF(CurriculumDetail!T452 &gt; 0, CurriculumDetail!T452, "")</f>
        <v/>
      </c>
      <c r="U62" s="11" t="str">
        <f>IF(CurriculumDetail!U452 &gt; 0, CurriculumDetail!U452, "")</f>
        <v/>
      </c>
      <c r="V62" s="11" t="str">
        <f>IF(CurriculumDetail!V452 &gt; 0, CurriculumDetail!V452, "")</f>
        <v/>
      </c>
      <c r="W62" s="11" t="str">
        <f>IF(CurriculumDetail!W452 &gt; 0, CurriculumDetail!W452, "")</f>
        <v/>
      </c>
      <c r="X62" s="11" t="str">
        <f>IF(CurriculumDetail!X452 &gt; 0, CurriculumDetail!X452, "")</f>
        <v/>
      </c>
      <c r="Y62" s="11" t="str">
        <f>IF(CurriculumDetail!Y452 &gt; 0, CurriculumDetail!Y452, "")</f>
        <v/>
      </c>
      <c r="Z62" s="11" t="str">
        <f>IF(CurriculumDetail!Z452 &gt; 0, CurriculumDetail!Z452, "")</f>
        <v/>
      </c>
      <c r="AA62" s="11" t="str">
        <f>IF(CurriculumDetail!AA452 &gt; 0, CurriculumDetail!AA452, "")</f>
        <v/>
      </c>
      <c r="AB62" s="11" t="str">
        <f>IF(CurriculumDetail!AB452 &gt; 0, CurriculumDetail!AB452, "")</f>
        <v/>
      </c>
      <c r="AC62" s="11" t="str">
        <f>IF(CurriculumDetail!AC452 &gt; 0, CurriculumDetail!AC452, "")</f>
        <v/>
      </c>
      <c r="AD62" s="11" t="str">
        <f>IF(CurriculumDetail!AD452 &gt; 0, CurriculumDetail!AD452, "")</f>
        <v/>
      </c>
      <c r="AE62" s="11" t="str">
        <f>IF(CurriculumDetail!AE452 &gt; 0, CurriculumDetail!AE452, "")</f>
        <v/>
      </c>
      <c r="AF62" s="11" t="str">
        <f>IF(CurriculumDetail!AF452 &gt; 0, CurriculumDetail!AF452, "")</f>
        <v/>
      </c>
      <c r="AG62" s="11" t="str">
        <f>IF(CurriculumDetail!AG452 &gt; 0, CurriculumDetail!AG452, "")</f>
        <v/>
      </c>
      <c r="AH62" s="11" t="str">
        <f>IF(CurriculumDetail!AH452 &gt; 0, CurriculumDetail!AH452, "")</f>
        <v/>
      </c>
      <c r="AI62" s="11" t="str">
        <f>IF(CurriculumDetail!AI452 &gt; 0, CurriculumDetail!AI452, "")</f>
        <v/>
      </c>
      <c r="AJ62" s="11" t="str">
        <f>IF(CurriculumDetail!AJ452 &gt; 0, CurriculumDetail!AJ452, "")</f>
        <v/>
      </c>
    </row>
    <row r="63" spans="1:36" x14ac:dyDescent="0.2">
      <c r="A63" s="11" t="s">
        <v>185</v>
      </c>
      <c r="B63" s="11" t="s">
        <v>239</v>
      </c>
      <c r="C63" s="11">
        <v>0</v>
      </c>
      <c r="D63" s="11">
        <v>0</v>
      </c>
      <c r="E63" s="11">
        <f>C63+ D63</f>
        <v>0</v>
      </c>
      <c r="F63" s="11">
        <f>SUM(G63:AJ63)</f>
        <v>0</v>
      </c>
      <c r="G63" s="11" t="str">
        <f>IF(CurriculumDetail!G462 &gt; 0, CurriculumDetail!G462, "")</f>
        <v/>
      </c>
      <c r="H63" s="11" t="str">
        <f>IF(CurriculumDetail!H462 &gt; 0, CurriculumDetail!H462, "")</f>
        <v/>
      </c>
      <c r="I63" s="11" t="str">
        <f>IF(CurriculumDetail!I462 &gt; 0, CurriculumDetail!I462, "")</f>
        <v/>
      </c>
      <c r="J63" s="11" t="str">
        <f>IF(CurriculumDetail!J462 &gt; 0, CurriculumDetail!J462, "")</f>
        <v/>
      </c>
      <c r="K63" s="11" t="str">
        <f>IF(CurriculumDetail!K462 &gt; 0, CurriculumDetail!K462, "")</f>
        <v/>
      </c>
      <c r="L63" s="11" t="str">
        <f>IF(CurriculumDetail!L462 &gt; 0, CurriculumDetail!L462, "")</f>
        <v/>
      </c>
      <c r="M63" s="11" t="str">
        <f>IF(CurriculumDetail!M462 &gt; 0, CurriculumDetail!M462, "")</f>
        <v/>
      </c>
      <c r="N63" s="11" t="str">
        <f>IF(CurriculumDetail!N462 &gt; 0, CurriculumDetail!N462, "")</f>
        <v/>
      </c>
      <c r="O63" s="11" t="str">
        <f>IF(CurriculumDetail!O462 &gt; 0, CurriculumDetail!O462, "")</f>
        <v/>
      </c>
      <c r="P63" s="11" t="str">
        <f>IF(CurriculumDetail!P462 &gt; 0, CurriculumDetail!P462, "")</f>
        <v/>
      </c>
      <c r="Q63" s="11" t="str">
        <f>IF(CurriculumDetail!Q462 &gt; 0, CurriculumDetail!Q462, "")</f>
        <v/>
      </c>
      <c r="R63" s="11" t="str">
        <f>IF(CurriculumDetail!R462 &gt; 0, CurriculumDetail!R462, "")</f>
        <v/>
      </c>
      <c r="S63" s="11" t="str">
        <f>IF(CurriculumDetail!S462 &gt; 0, CurriculumDetail!S462, "")</f>
        <v/>
      </c>
      <c r="T63" s="11" t="str">
        <f>IF(CurriculumDetail!T462 &gt; 0, CurriculumDetail!T462, "")</f>
        <v/>
      </c>
      <c r="U63" s="11" t="str">
        <f>IF(CurriculumDetail!U462 &gt; 0, CurriculumDetail!U462, "")</f>
        <v/>
      </c>
      <c r="V63" s="11" t="str">
        <f>IF(CurriculumDetail!V462 &gt; 0, CurriculumDetail!V462, "")</f>
        <v/>
      </c>
      <c r="W63" s="11" t="str">
        <f>IF(CurriculumDetail!W462 &gt; 0, CurriculumDetail!W462, "")</f>
        <v/>
      </c>
      <c r="X63" s="11" t="str">
        <f>IF(CurriculumDetail!X462 &gt; 0, CurriculumDetail!X462, "")</f>
        <v/>
      </c>
      <c r="Y63" s="11" t="str">
        <f>IF(CurriculumDetail!Y462 &gt; 0, CurriculumDetail!Y462, "")</f>
        <v/>
      </c>
      <c r="Z63" s="11" t="str">
        <f>IF(CurriculumDetail!Z462 &gt; 0, CurriculumDetail!Z462, "")</f>
        <v/>
      </c>
      <c r="AA63" s="11" t="str">
        <f>IF(CurriculumDetail!AA462 &gt; 0, CurriculumDetail!AA462, "")</f>
        <v/>
      </c>
      <c r="AB63" s="11" t="str">
        <f>IF(CurriculumDetail!AB462 &gt; 0, CurriculumDetail!AB462, "")</f>
        <v/>
      </c>
      <c r="AC63" s="11" t="str">
        <f>IF(CurriculumDetail!AC462 &gt; 0, CurriculumDetail!AC462, "")</f>
        <v/>
      </c>
      <c r="AD63" s="11" t="str">
        <f>IF(CurriculumDetail!AD462 &gt; 0, CurriculumDetail!AD462, "")</f>
        <v/>
      </c>
      <c r="AE63" s="11" t="str">
        <f>IF(CurriculumDetail!AE462 &gt; 0, CurriculumDetail!AE462, "")</f>
        <v/>
      </c>
      <c r="AF63" s="11" t="str">
        <f>IF(CurriculumDetail!AF462 &gt; 0, CurriculumDetail!AF462, "")</f>
        <v/>
      </c>
      <c r="AG63" s="11" t="str">
        <f>IF(CurriculumDetail!AG462 &gt; 0, CurriculumDetail!AG462, "")</f>
        <v/>
      </c>
      <c r="AH63" s="11" t="str">
        <f>IF(CurriculumDetail!AH462 &gt; 0, CurriculumDetail!AH462, "")</f>
        <v/>
      </c>
      <c r="AI63" s="11" t="str">
        <f>IF(CurriculumDetail!AI462 &gt; 0, CurriculumDetail!AI462, "")</f>
        <v/>
      </c>
      <c r="AJ63" s="11" t="str">
        <f>IF(CurriculumDetail!AJ462 &gt; 0, CurriculumDetail!AJ462, "")</f>
        <v/>
      </c>
    </row>
    <row r="64" spans="1:36" x14ac:dyDescent="0.2">
      <c r="A64" s="11" t="s">
        <v>185</v>
      </c>
      <c r="B64" s="11" t="s">
        <v>108</v>
      </c>
      <c r="C64" s="11">
        <v>0</v>
      </c>
      <c r="D64" s="11">
        <v>0</v>
      </c>
      <c r="E64" s="11">
        <f>C64+ D64</f>
        <v>0</v>
      </c>
      <c r="F64" s="11">
        <f>SUM(G64:AJ64)</f>
        <v>0</v>
      </c>
      <c r="G64" s="11" t="str">
        <f>IF(CurriculumDetail!G471 &gt; 0, CurriculumDetail!G471, "")</f>
        <v/>
      </c>
      <c r="H64" s="11" t="str">
        <f>IF(CurriculumDetail!H471 &gt; 0, CurriculumDetail!H471, "")</f>
        <v/>
      </c>
      <c r="I64" s="11" t="str">
        <f>IF(CurriculumDetail!I471 &gt; 0, CurriculumDetail!I471, "")</f>
        <v/>
      </c>
      <c r="J64" s="11" t="str">
        <f>IF(CurriculumDetail!J471 &gt; 0, CurriculumDetail!J471, "")</f>
        <v/>
      </c>
      <c r="K64" s="11" t="str">
        <f>IF(CurriculumDetail!K471 &gt; 0, CurriculumDetail!K471, "")</f>
        <v/>
      </c>
      <c r="L64" s="11" t="str">
        <f>IF(CurriculumDetail!L471 &gt; 0, CurriculumDetail!L471, "")</f>
        <v/>
      </c>
      <c r="M64" s="11" t="str">
        <f>IF(CurriculumDetail!M471 &gt; 0, CurriculumDetail!M471, "")</f>
        <v/>
      </c>
      <c r="N64" s="11" t="str">
        <f>IF(CurriculumDetail!N471 &gt; 0, CurriculumDetail!N471, "")</f>
        <v/>
      </c>
      <c r="O64" s="11" t="str">
        <f>IF(CurriculumDetail!O471 &gt; 0, CurriculumDetail!O471, "")</f>
        <v/>
      </c>
      <c r="P64" s="11" t="str">
        <f>IF(CurriculumDetail!P471 &gt; 0, CurriculumDetail!P471, "")</f>
        <v/>
      </c>
      <c r="Q64" s="11" t="str">
        <f>IF(CurriculumDetail!Q471 &gt; 0, CurriculumDetail!Q471, "")</f>
        <v/>
      </c>
      <c r="R64" s="11" t="str">
        <f>IF(CurriculumDetail!R471 &gt; 0, CurriculumDetail!R471, "")</f>
        <v/>
      </c>
      <c r="S64" s="11" t="str">
        <f>IF(CurriculumDetail!S471 &gt; 0, CurriculumDetail!S471, "")</f>
        <v/>
      </c>
      <c r="T64" s="11" t="str">
        <f>IF(CurriculumDetail!T471 &gt; 0, CurriculumDetail!T471, "")</f>
        <v/>
      </c>
      <c r="U64" s="11" t="str">
        <f>IF(CurriculumDetail!U471 &gt; 0, CurriculumDetail!U471, "")</f>
        <v/>
      </c>
      <c r="V64" s="11" t="str">
        <f>IF(CurriculumDetail!V471 &gt; 0, CurriculumDetail!V471, "")</f>
        <v/>
      </c>
      <c r="W64" s="11" t="str">
        <f>IF(CurriculumDetail!W471 &gt; 0, CurriculumDetail!W471, "")</f>
        <v/>
      </c>
      <c r="X64" s="11" t="str">
        <f>IF(CurriculumDetail!X471 &gt; 0, CurriculumDetail!X471, "")</f>
        <v/>
      </c>
      <c r="Y64" s="11" t="str">
        <f>IF(CurriculumDetail!Y471 &gt; 0, CurriculumDetail!Y471, "")</f>
        <v/>
      </c>
      <c r="Z64" s="11" t="str">
        <f>IF(CurriculumDetail!Z471 &gt; 0, CurriculumDetail!Z471, "")</f>
        <v/>
      </c>
      <c r="AA64" s="11" t="str">
        <f>IF(CurriculumDetail!AA471 &gt; 0, CurriculumDetail!AA471, "")</f>
        <v/>
      </c>
      <c r="AB64" s="11" t="str">
        <f>IF(CurriculumDetail!AB471 &gt; 0, CurriculumDetail!AB471, "")</f>
        <v/>
      </c>
      <c r="AC64" s="11" t="str">
        <f>IF(CurriculumDetail!AC471 &gt; 0, CurriculumDetail!AC471, "")</f>
        <v/>
      </c>
      <c r="AD64" s="11" t="str">
        <f>IF(CurriculumDetail!AD471 &gt; 0, CurriculumDetail!AD471, "")</f>
        <v/>
      </c>
      <c r="AE64" s="11" t="str">
        <f>IF(CurriculumDetail!AE471 &gt; 0, CurriculumDetail!AE471, "")</f>
        <v/>
      </c>
      <c r="AF64" s="11" t="str">
        <f>IF(CurriculumDetail!AF471 &gt; 0, CurriculumDetail!AF471, "")</f>
        <v/>
      </c>
      <c r="AG64" s="11" t="str">
        <f>IF(CurriculumDetail!AG471 &gt; 0, CurriculumDetail!AG471, "")</f>
        <v/>
      </c>
      <c r="AH64" s="11" t="str">
        <f>IF(CurriculumDetail!AH471 &gt; 0, CurriculumDetail!AH471, "")</f>
        <v/>
      </c>
      <c r="AI64" s="11" t="str">
        <f>IF(CurriculumDetail!AI471 &gt; 0, CurriculumDetail!AI471, "")</f>
        <v/>
      </c>
      <c r="AJ64" s="11" t="str">
        <f>IF(CurriculumDetail!AJ471 &gt; 0, CurriculumDetail!AJ471, "")</f>
        <v/>
      </c>
    </row>
    <row r="65" spans="1:36" x14ac:dyDescent="0.2">
      <c r="A65" s="11" t="s">
        <v>185</v>
      </c>
      <c r="B65" s="11" t="s">
        <v>406</v>
      </c>
      <c r="C65" s="11">
        <v>0</v>
      </c>
      <c r="D65" s="11">
        <v>0</v>
      </c>
      <c r="E65" s="11">
        <f>C65+ D65</f>
        <v>0</v>
      </c>
      <c r="F65" s="11">
        <f>SUM(G65:AJ65)</f>
        <v>0</v>
      </c>
      <c r="G65" s="11" t="str">
        <f>IF(CurriculumDetail!G488 &gt; 0, CurriculumDetail!G488, "")</f>
        <v/>
      </c>
      <c r="H65" s="11" t="str">
        <f>IF(CurriculumDetail!H488 &gt; 0, CurriculumDetail!H488, "")</f>
        <v/>
      </c>
      <c r="I65" s="11" t="str">
        <f>IF(CurriculumDetail!I488 &gt; 0, CurriculumDetail!I488, "")</f>
        <v/>
      </c>
      <c r="J65" s="11" t="str">
        <f>IF(CurriculumDetail!J488 &gt; 0, CurriculumDetail!J488, "")</f>
        <v/>
      </c>
      <c r="K65" s="11" t="str">
        <f>IF(CurriculumDetail!K488 &gt; 0, CurriculumDetail!K488, "")</f>
        <v/>
      </c>
      <c r="L65" s="11" t="str">
        <f>IF(CurriculumDetail!L488 &gt; 0, CurriculumDetail!L488, "")</f>
        <v/>
      </c>
      <c r="M65" s="11" t="str">
        <f>IF(CurriculumDetail!M488 &gt; 0, CurriculumDetail!M488, "")</f>
        <v/>
      </c>
      <c r="N65" s="11" t="str">
        <f>IF(CurriculumDetail!N488 &gt; 0, CurriculumDetail!N488, "")</f>
        <v/>
      </c>
      <c r="O65" s="11" t="str">
        <f>IF(CurriculumDetail!O488 &gt; 0, CurriculumDetail!O488, "")</f>
        <v/>
      </c>
      <c r="P65" s="11" t="str">
        <f>IF(CurriculumDetail!P488 &gt; 0, CurriculumDetail!P488, "")</f>
        <v/>
      </c>
      <c r="Q65" s="11" t="str">
        <f>IF(CurriculumDetail!Q488 &gt; 0, CurriculumDetail!Q488, "")</f>
        <v/>
      </c>
      <c r="R65" s="11" t="str">
        <f>IF(CurriculumDetail!R488 &gt; 0, CurriculumDetail!R488, "")</f>
        <v/>
      </c>
      <c r="S65" s="11" t="str">
        <f>IF(CurriculumDetail!S488 &gt; 0, CurriculumDetail!S488, "")</f>
        <v/>
      </c>
      <c r="T65" s="11" t="str">
        <f>IF(CurriculumDetail!T488 &gt; 0, CurriculumDetail!T488, "")</f>
        <v/>
      </c>
      <c r="U65" s="11" t="str">
        <f>IF(CurriculumDetail!U488 &gt; 0, CurriculumDetail!U488, "")</f>
        <v/>
      </c>
      <c r="V65" s="11" t="str">
        <f>IF(CurriculumDetail!V488 &gt; 0, CurriculumDetail!V488, "")</f>
        <v/>
      </c>
      <c r="W65" s="11" t="str">
        <f>IF(CurriculumDetail!W488 &gt; 0, CurriculumDetail!W488, "")</f>
        <v/>
      </c>
      <c r="X65" s="11" t="str">
        <f>IF(CurriculumDetail!X488 &gt; 0, CurriculumDetail!X488, "")</f>
        <v/>
      </c>
      <c r="Y65" s="11" t="str">
        <f>IF(CurriculumDetail!Y488 &gt; 0, CurriculumDetail!Y488, "")</f>
        <v/>
      </c>
      <c r="Z65" s="11" t="str">
        <f>IF(CurriculumDetail!Z488 &gt; 0, CurriculumDetail!Z488, "")</f>
        <v/>
      </c>
      <c r="AA65" s="11" t="str">
        <f>IF(CurriculumDetail!AA488 &gt; 0, CurriculumDetail!AA488, "")</f>
        <v/>
      </c>
      <c r="AB65" s="11" t="str">
        <f>IF(CurriculumDetail!AB488 &gt; 0, CurriculumDetail!AB488, "")</f>
        <v/>
      </c>
      <c r="AC65" s="11" t="str">
        <f>IF(CurriculumDetail!AC488 &gt; 0, CurriculumDetail!AC488, "")</f>
        <v/>
      </c>
      <c r="AD65" s="11" t="str">
        <f>IF(CurriculumDetail!AD488 &gt; 0, CurriculumDetail!AD488, "")</f>
        <v/>
      </c>
      <c r="AE65" s="11" t="str">
        <f>IF(CurriculumDetail!AE488 &gt; 0, CurriculumDetail!AE488, "")</f>
        <v/>
      </c>
      <c r="AF65" s="11" t="str">
        <f>IF(CurriculumDetail!AF488 &gt; 0, CurriculumDetail!AF488, "")</f>
        <v/>
      </c>
      <c r="AG65" s="11" t="str">
        <f>IF(CurriculumDetail!AG488 &gt; 0, CurriculumDetail!AG488, "")</f>
        <v/>
      </c>
      <c r="AH65" s="11" t="str">
        <f>IF(CurriculumDetail!AH488 &gt; 0, CurriculumDetail!AH488, "")</f>
        <v/>
      </c>
      <c r="AI65" s="11" t="str">
        <f>IF(CurriculumDetail!AI488 &gt; 0, CurriculumDetail!AI488, "")</f>
        <v/>
      </c>
      <c r="AJ65" s="11" t="str">
        <f>IF(CurriculumDetail!AJ488 &gt; 0, CurriculumDetail!AJ488, "")</f>
        <v/>
      </c>
    </row>
    <row r="67" spans="1:36" x14ac:dyDescent="0.2">
      <c r="A67" s="11" t="s">
        <v>181</v>
      </c>
      <c r="B67" s="11" t="s">
        <v>64</v>
      </c>
      <c r="C67" s="11">
        <v>1</v>
      </c>
      <c r="D67" s="11">
        <v>2</v>
      </c>
      <c r="E67" s="11">
        <f>C67+ D67</f>
        <v>3</v>
      </c>
      <c r="F67" s="11">
        <f>SUM(G67:AJ67)</f>
        <v>0</v>
      </c>
      <c r="G67" s="11" t="str">
        <f>IF(CurriculumDetail!G495 &gt; 0, CurriculumDetail!G495, "")</f>
        <v/>
      </c>
      <c r="H67" s="11" t="str">
        <f>IF(CurriculumDetail!H495 &gt; 0, CurriculumDetail!H495, "")</f>
        <v/>
      </c>
      <c r="I67" s="11" t="str">
        <f>IF(CurriculumDetail!I495 &gt; 0, CurriculumDetail!I495, "")</f>
        <v/>
      </c>
      <c r="J67" s="11" t="str">
        <f>IF(CurriculumDetail!J495 &gt; 0, CurriculumDetail!J495, "")</f>
        <v/>
      </c>
      <c r="K67" s="11" t="str">
        <f>IF(CurriculumDetail!K495 &gt; 0, CurriculumDetail!K495, "")</f>
        <v/>
      </c>
      <c r="L67" s="11" t="str">
        <f>IF(CurriculumDetail!L495 &gt; 0, CurriculumDetail!L495, "")</f>
        <v/>
      </c>
      <c r="M67" s="11" t="str">
        <f>IF(CurriculumDetail!M495 &gt; 0, CurriculumDetail!M495, "")</f>
        <v/>
      </c>
      <c r="N67" s="11" t="str">
        <f>IF(CurriculumDetail!N495 &gt; 0, CurriculumDetail!N495, "")</f>
        <v/>
      </c>
      <c r="O67" s="11" t="str">
        <f>IF(CurriculumDetail!O495 &gt; 0, CurriculumDetail!O495, "")</f>
        <v/>
      </c>
      <c r="P67" s="11" t="str">
        <f>IF(CurriculumDetail!P495 &gt; 0, CurriculumDetail!P495, "")</f>
        <v/>
      </c>
      <c r="Q67" s="11" t="str">
        <f>IF(CurriculumDetail!Q495 &gt; 0, CurriculumDetail!Q495, "")</f>
        <v/>
      </c>
      <c r="R67" s="11" t="str">
        <f>IF(CurriculumDetail!R495 &gt; 0, CurriculumDetail!R495, "")</f>
        <v/>
      </c>
      <c r="S67" s="11" t="str">
        <f>IF(CurriculumDetail!S495 &gt; 0, CurriculumDetail!S495, "")</f>
        <v/>
      </c>
      <c r="T67" s="11" t="str">
        <f>IF(CurriculumDetail!T495 &gt; 0, CurriculumDetail!T495, "")</f>
        <v/>
      </c>
      <c r="U67" s="11" t="str">
        <f>IF(CurriculumDetail!U495 &gt; 0, CurriculumDetail!U495, "")</f>
        <v/>
      </c>
      <c r="V67" s="11" t="str">
        <f>IF(CurriculumDetail!V495 &gt; 0, CurriculumDetail!V495, "")</f>
        <v/>
      </c>
      <c r="W67" s="11" t="str">
        <f>IF(CurriculumDetail!W495 &gt; 0, CurriculumDetail!W495, "")</f>
        <v/>
      </c>
      <c r="X67" s="11" t="str">
        <f>IF(CurriculumDetail!X495 &gt; 0, CurriculumDetail!X495, "")</f>
        <v/>
      </c>
      <c r="Y67" s="11" t="str">
        <f>IF(CurriculumDetail!Y495 &gt; 0, CurriculumDetail!Y495, "")</f>
        <v/>
      </c>
      <c r="Z67" s="11" t="str">
        <f>IF(CurriculumDetail!Z495 &gt; 0, CurriculumDetail!Z495, "")</f>
        <v/>
      </c>
      <c r="AA67" s="11" t="str">
        <f>IF(CurriculumDetail!AA495 &gt; 0, CurriculumDetail!AA495, "")</f>
        <v/>
      </c>
      <c r="AB67" s="11" t="str">
        <f>IF(CurriculumDetail!AB495 &gt; 0, CurriculumDetail!AB495, "")</f>
        <v/>
      </c>
      <c r="AC67" s="11" t="str">
        <f>IF(CurriculumDetail!AC495 &gt; 0, CurriculumDetail!AC495, "")</f>
        <v/>
      </c>
      <c r="AD67" s="11" t="str">
        <f>IF(CurriculumDetail!AD495 &gt; 0, CurriculumDetail!AD495, "")</f>
        <v/>
      </c>
      <c r="AE67" s="11" t="str">
        <f>IF(CurriculumDetail!AE495 &gt; 0, CurriculumDetail!AE495, "")</f>
        <v/>
      </c>
      <c r="AF67" s="11" t="str">
        <f>IF(CurriculumDetail!AF495 &gt; 0, CurriculumDetail!AF495, "")</f>
        <v/>
      </c>
      <c r="AG67" s="11" t="str">
        <f>IF(CurriculumDetail!AG495 &gt; 0, CurriculumDetail!AG495, "")</f>
        <v/>
      </c>
      <c r="AH67" s="11" t="str">
        <f>IF(CurriculumDetail!AH495 &gt; 0, CurriculumDetail!AH495, "")</f>
        <v/>
      </c>
      <c r="AI67" s="11" t="str">
        <f>IF(CurriculumDetail!AI495 &gt; 0, CurriculumDetail!AI495, "")</f>
        <v/>
      </c>
      <c r="AJ67" s="11" t="str">
        <f>IF(CurriculumDetail!AJ495 &gt; 0, CurriculumDetail!AJ495, "")</f>
        <v/>
      </c>
    </row>
    <row r="68" spans="1:36" x14ac:dyDescent="0.2">
      <c r="A68" s="11" t="s">
        <v>181</v>
      </c>
      <c r="B68" s="11" t="s">
        <v>282</v>
      </c>
      <c r="C68" s="11">
        <v>0</v>
      </c>
      <c r="D68" s="11">
        <v>3</v>
      </c>
      <c r="E68" s="11">
        <f>C68+ D68</f>
        <v>3</v>
      </c>
      <c r="F68" s="11">
        <f>SUM(G68:AJ68)</f>
        <v>0</v>
      </c>
      <c r="G68" s="11" t="str">
        <f>IF(CurriculumDetail!G510 &gt; 0, CurriculumDetail!G510, "")</f>
        <v/>
      </c>
      <c r="H68" s="11" t="str">
        <f>IF(CurriculumDetail!H510 &gt; 0, CurriculumDetail!H510, "")</f>
        <v/>
      </c>
      <c r="I68" s="11" t="str">
        <f>IF(CurriculumDetail!I510 &gt; 0, CurriculumDetail!I510, "")</f>
        <v/>
      </c>
      <c r="J68" s="11" t="str">
        <f>IF(CurriculumDetail!J510 &gt; 0, CurriculumDetail!J510, "")</f>
        <v/>
      </c>
      <c r="K68" s="11" t="str">
        <f>IF(CurriculumDetail!K510 &gt; 0, CurriculumDetail!K510, "")</f>
        <v/>
      </c>
      <c r="L68" s="11" t="str">
        <f>IF(CurriculumDetail!L510 &gt; 0, CurriculumDetail!L510, "")</f>
        <v/>
      </c>
      <c r="M68" s="11" t="str">
        <f>IF(CurriculumDetail!M510 &gt; 0, CurriculumDetail!M510, "")</f>
        <v/>
      </c>
      <c r="N68" s="11" t="str">
        <f>IF(CurriculumDetail!N510 &gt; 0, CurriculumDetail!N510, "")</f>
        <v/>
      </c>
      <c r="O68" s="11" t="str">
        <f>IF(CurriculumDetail!O510 &gt; 0, CurriculumDetail!O510, "")</f>
        <v/>
      </c>
      <c r="P68" s="11" t="str">
        <f>IF(CurriculumDetail!P510 &gt; 0, CurriculumDetail!P510, "")</f>
        <v/>
      </c>
      <c r="Q68" s="11" t="str">
        <f>IF(CurriculumDetail!Q510 &gt; 0, CurriculumDetail!Q510, "")</f>
        <v/>
      </c>
      <c r="R68" s="11" t="str">
        <f>IF(CurriculumDetail!R510 &gt; 0, CurriculumDetail!R510, "")</f>
        <v/>
      </c>
      <c r="S68" s="11" t="str">
        <f>IF(CurriculumDetail!S510 &gt; 0, CurriculumDetail!S510, "")</f>
        <v/>
      </c>
      <c r="T68" s="11" t="str">
        <f>IF(CurriculumDetail!T510 &gt; 0, CurriculumDetail!T510, "")</f>
        <v/>
      </c>
      <c r="U68" s="11" t="str">
        <f>IF(CurriculumDetail!U510 &gt; 0, CurriculumDetail!U510, "")</f>
        <v/>
      </c>
      <c r="V68" s="11" t="str">
        <f>IF(CurriculumDetail!V510 &gt; 0, CurriculumDetail!V510, "")</f>
        <v/>
      </c>
      <c r="W68" s="11" t="str">
        <f>IF(CurriculumDetail!W510 &gt; 0, CurriculumDetail!W510, "")</f>
        <v/>
      </c>
      <c r="X68" s="11" t="str">
        <f>IF(CurriculumDetail!X510 &gt; 0, CurriculumDetail!X510, "")</f>
        <v/>
      </c>
      <c r="Y68" s="11" t="str">
        <f>IF(CurriculumDetail!Y510 &gt; 0, CurriculumDetail!Y510, "")</f>
        <v/>
      </c>
      <c r="Z68" s="11" t="str">
        <f>IF(CurriculumDetail!Z510 &gt; 0, CurriculumDetail!Z510, "")</f>
        <v/>
      </c>
      <c r="AA68" s="11" t="str">
        <f>IF(CurriculumDetail!AA510 &gt; 0, CurriculumDetail!AA510, "")</f>
        <v/>
      </c>
      <c r="AB68" s="11" t="str">
        <f>IF(CurriculumDetail!AB510 &gt; 0, CurriculumDetail!AB510, "")</f>
        <v/>
      </c>
      <c r="AC68" s="11" t="str">
        <f>IF(CurriculumDetail!AC510 &gt; 0, CurriculumDetail!AC510, "")</f>
        <v/>
      </c>
      <c r="AD68" s="11" t="str">
        <f>IF(CurriculumDetail!AD510 &gt; 0, CurriculumDetail!AD510, "")</f>
        <v/>
      </c>
      <c r="AE68" s="11" t="str">
        <f>IF(CurriculumDetail!AE510 &gt; 0, CurriculumDetail!AE510, "")</f>
        <v/>
      </c>
      <c r="AF68" s="11" t="str">
        <f>IF(CurriculumDetail!AF510 &gt; 0, CurriculumDetail!AF510, "")</f>
        <v/>
      </c>
      <c r="AG68" s="11" t="str">
        <f>IF(CurriculumDetail!AG510 &gt; 0, CurriculumDetail!AG510, "")</f>
        <v/>
      </c>
      <c r="AH68" s="11" t="str">
        <f>IF(CurriculumDetail!AH510 &gt; 0, CurriculumDetail!AH510, "")</f>
        <v/>
      </c>
      <c r="AI68" s="11" t="str">
        <f>IF(CurriculumDetail!AI510 &gt; 0, CurriculumDetail!AI510, "")</f>
        <v/>
      </c>
      <c r="AJ68" s="11" t="str">
        <f>IF(CurriculumDetail!AJ510 &gt; 0, CurriculumDetail!AJ510, "")</f>
        <v/>
      </c>
    </row>
    <row r="69" spans="1:36" x14ac:dyDescent="0.2">
      <c r="A69" s="11" t="s">
        <v>181</v>
      </c>
      <c r="B69" s="11" t="s">
        <v>229</v>
      </c>
      <c r="C69" s="11">
        <v>0</v>
      </c>
      <c r="D69" s="11">
        <v>4</v>
      </c>
      <c r="E69" s="11">
        <f>C69+ D69</f>
        <v>4</v>
      </c>
      <c r="F69" s="11">
        <f>SUM(G69:AJ69)</f>
        <v>0</v>
      </c>
      <c r="G69" s="11" t="str">
        <f>IF(CurriculumDetail!G521 &gt; 0, CurriculumDetail!G521, "")</f>
        <v/>
      </c>
      <c r="H69" s="11" t="str">
        <f>IF(CurriculumDetail!H521 &gt; 0, CurriculumDetail!H521, "")</f>
        <v/>
      </c>
      <c r="I69" s="11" t="str">
        <f>IF(CurriculumDetail!I521 &gt; 0, CurriculumDetail!I521, "")</f>
        <v/>
      </c>
      <c r="J69" s="11" t="str">
        <f>IF(CurriculumDetail!J521 &gt; 0, CurriculumDetail!J521, "")</f>
        <v/>
      </c>
      <c r="K69" s="11" t="str">
        <f>IF(CurriculumDetail!K521 &gt; 0, CurriculumDetail!K521, "")</f>
        <v/>
      </c>
      <c r="L69" s="11" t="str">
        <f>IF(CurriculumDetail!L521 &gt; 0, CurriculumDetail!L521, "")</f>
        <v/>
      </c>
      <c r="M69" s="11" t="str">
        <f>IF(CurriculumDetail!M521 &gt; 0, CurriculumDetail!M521, "")</f>
        <v/>
      </c>
      <c r="N69" s="11" t="str">
        <f>IF(CurriculumDetail!N521 &gt; 0, CurriculumDetail!N521, "")</f>
        <v/>
      </c>
      <c r="O69" s="11" t="str">
        <f>IF(CurriculumDetail!O521 &gt; 0, CurriculumDetail!O521, "")</f>
        <v/>
      </c>
      <c r="P69" s="11" t="str">
        <f>IF(CurriculumDetail!P521 &gt; 0, CurriculumDetail!P521, "")</f>
        <v/>
      </c>
      <c r="Q69" s="11" t="str">
        <f>IF(CurriculumDetail!Q521 &gt; 0, CurriculumDetail!Q521, "")</f>
        <v/>
      </c>
      <c r="R69" s="11" t="str">
        <f>IF(CurriculumDetail!R521 &gt; 0, CurriculumDetail!R521, "")</f>
        <v/>
      </c>
      <c r="S69" s="11" t="str">
        <f>IF(CurriculumDetail!S521 &gt; 0, CurriculumDetail!S521, "")</f>
        <v/>
      </c>
      <c r="T69" s="11" t="str">
        <f>IF(CurriculumDetail!T521 &gt; 0, CurriculumDetail!T521, "")</f>
        <v/>
      </c>
      <c r="U69" s="11" t="str">
        <f>IF(CurriculumDetail!U521 &gt; 0, CurriculumDetail!U521, "")</f>
        <v/>
      </c>
      <c r="V69" s="11" t="str">
        <f>IF(CurriculumDetail!V521 &gt; 0, CurriculumDetail!V521, "")</f>
        <v/>
      </c>
      <c r="W69" s="11" t="str">
        <f>IF(CurriculumDetail!W521 &gt; 0, CurriculumDetail!W521, "")</f>
        <v/>
      </c>
      <c r="X69" s="11" t="str">
        <f>IF(CurriculumDetail!X521 &gt; 0, CurriculumDetail!X521, "")</f>
        <v/>
      </c>
      <c r="Y69" s="11" t="str">
        <f>IF(CurriculumDetail!Y521 &gt; 0, CurriculumDetail!Y521, "")</f>
        <v/>
      </c>
      <c r="Z69" s="11" t="str">
        <f>IF(CurriculumDetail!Z521 &gt; 0, CurriculumDetail!Z521, "")</f>
        <v/>
      </c>
      <c r="AA69" s="11" t="str">
        <f>IF(CurriculumDetail!AA521 &gt; 0, CurriculumDetail!AA521, "")</f>
        <v/>
      </c>
      <c r="AB69" s="11" t="str">
        <f>IF(CurriculumDetail!AB521 &gt; 0, CurriculumDetail!AB521, "")</f>
        <v/>
      </c>
      <c r="AC69" s="11" t="str">
        <f>IF(CurriculumDetail!AC521 &gt; 0, CurriculumDetail!AC521, "")</f>
        <v/>
      </c>
      <c r="AD69" s="11" t="str">
        <f>IF(CurriculumDetail!AD521 &gt; 0, CurriculumDetail!AD521, "")</f>
        <v/>
      </c>
      <c r="AE69" s="11" t="str">
        <f>IF(CurriculumDetail!AE521 &gt; 0, CurriculumDetail!AE521, "")</f>
        <v/>
      </c>
      <c r="AF69" s="11" t="str">
        <f>IF(CurriculumDetail!AF521 &gt; 0, CurriculumDetail!AF521, "")</f>
        <v/>
      </c>
      <c r="AG69" s="11" t="str">
        <f>IF(CurriculumDetail!AG521 &gt; 0, CurriculumDetail!AG521, "")</f>
        <v/>
      </c>
      <c r="AH69" s="11" t="str">
        <f>IF(CurriculumDetail!AH521 &gt; 0, CurriculumDetail!AH521, "")</f>
        <v/>
      </c>
      <c r="AI69" s="11" t="str">
        <f>IF(CurriculumDetail!AI521 &gt; 0, CurriculumDetail!AI521, "")</f>
        <v/>
      </c>
      <c r="AJ69" s="11" t="str">
        <f>IF(CurriculumDetail!AJ521 &gt; 0, CurriculumDetail!AJ521, "")</f>
        <v/>
      </c>
    </row>
    <row r="70" spans="1:36" x14ac:dyDescent="0.2">
      <c r="A70" s="11" t="s">
        <v>181</v>
      </c>
      <c r="B70" s="11" t="s">
        <v>9</v>
      </c>
      <c r="C70" s="11">
        <v>0</v>
      </c>
      <c r="D70" s="11">
        <v>0</v>
      </c>
      <c r="E70" s="11">
        <f>C70+ D70</f>
        <v>0</v>
      </c>
      <c r="F70" s="11">
        <f>SUM(G70:AJ70)</f>
        <v>0</v>
      </c>
      <c r="G70" s="11" t="str">
        <f>IF(CurriculumDetail!G531 &gt; 0, CurriculumDetail!G531, "")</f>
        <v/>
      </c>
      <c r="H70" s="11" t="str">
        <f>IF(CurriculumDetail!H531 &gt; 0, CurriculumDetail!H531, "")</f>
        <v/>
      </c>
      <c r="I70" s="11" t="str">
        <f>IF(CurriculumDetail!I531 &gt; 0, CurriculumDetail!I531, "")</f>
        <v/>
      </c>
      <c r="J70" s="11" t="str">
        <f>IF(CurriculumDetail!J531 &gt; 0, CurriculumDetail!J531, "")</f>
        <v/>
      </c>
      <c r="K70" s="11" t="str">
        <f>IF(CurriculumDetail!K531 &gt; 0, CurriculumDetail!K531, "")</f>
        <v/>
      </c>
      <c r="L70" s="11" t="str">
        <f>IF(CurriculumDetail!L531 &gt; 0, CurriculumDetail!L531, "")</f>
        <v/>
      </c>
      <c r="M70" s="11" t="str">
        <f>IF(CurriculumDetail!M531 &gt; 0, CurriculumDetail!M531, "")</f>
        <v/>
      </c>
      <c r="N70" s="11" t="str">
        <f>IF(CurriculumDetail!N531 &gt; 0, CurriculumDetail!N531, "")</f>
        <v/>
      </c>
      <c r="O70" s="11" t="str">
        <f>IF(CurriculumDetail!O531 &gt; 0, CurriculumDetail!O531, "")</f>
        <v/>
      </c>
      <c r="P70" s="11" t="str">
        <f>IF(CurriculumDetail!P531 &gt; 0, CurriculumDetail!P531, "")</f>
        <v/>
      </c>
      <c r="Q70" s="11" t="str">
        <f>IF(CurriculumDetail!Q531 &gt; 0, CurriculumDetail!Q531, "")</f>
        <v/>
      </c>
      <c r="R70" s="11" t="str">
        <f>IF(CurriculumDetail!R531 &gt; 0, CurriculumDetail!R531, "")</f>
        <v/>
      </c>
      <c r="S70" s="11" t="str">
        <f>IF(CurriculumDetail!S531 &gt; 0, CurriculumDetail!S531, "")</f>
        <v/>
      </c>
      <c r="T70" s="11" t="str">
        <f>IF(CurriculumDetail!T531 &gt; 0, CurriculumDetail!T531, "")</f>
        <v/>
      </c>
      <c r="U70" s="11" t="str">
        <f>IF(CurriculumDetail!U531 &gt; 0, CurriculumDetail!U531, "")</f>
        <v/>
      </c>
      <c r="V70" s="11" t="str">
        <f>IF(CurriculumDetail!V531 &gt; 0, CurriculumDetail!V531, "")</f>
        <v/>
      </c>
      <c r="W70" s="11" t="str">
        <f>IF(CurriculumDetail!W531 &gt; 0, CurriculumDetail!W531, "")</f>
        <v/>
      </c>
      <c r="X70" s="11" t="str">
        <f>IF(CurriculumDetail!X531 &gt; 0, CurriculumDetail!X531, "")</f>
        <v/>
      </c>
      <c r="Y70" s="11" t="str">
        <f>IF(CurriculumDetail!Y531 &gt; 0, CurriculumDetail!Y531, "")</f>
        <v/>
      </c>
      <c r="Z70" s="11" t="str">
        <f>IF(CurriculumDetail!Z531 &gt; 0, CurriculumDetail!Z531, "")</f>
        <v/>
      </c>
      <c r="AA70" s="11" t="str">
        <f>IF(CurriculumDetail!AA531 &gt; 0, CurriculumDetail!AA531, "")</f>
        <v/>
      </c>
      <c r="AB70" s="11" t="str">
        <f>IF(CurriculumDetail!AB531 &gt; 0, CurriculumDetail!AB531, "")</f>
        <v/>
      </c>
      <c r="AC70" s="11" t="str">
        <f>IF(CurriculumDetail!AC531 &gt; 0, CurriculumDetail!AC531, "")</f>
        <v/>
      </c>
      <c r="AD70" s="11" t="str">
        <f>IF(CurriculumDetail!AD531 &gt; 0, CurriculumDetail!AD531, "")</f>
        <v/>
      </c>
      <c r="AE70" s="11" t="str">
        <f>IF(CurriculumDetail!AE531 &gt; 0, CurriculumDetail!AE531, "")</f>
        <v/>
      </c>
      <c r="AF70" s="11" t="str">
        <f>IF(CurriculumDetail!AF531 &gt; 0, CurriculumDetail!AF531, "")</f>
        <v/>
      </c>
      <c r="AG70" s="11" t="str">
        <f>IF(CurriculumDetail!AG531 &gt; 0, CurriculumDetail!AG531, "")</f>
        <v/>
      </c>
      <c r="AH70" s="11" t="str">
        <f>IF(CurriculumDetail!AH531 &gt; 0, CurriculumDetail!AH531, "")</f>
        <v/>
      </c>
      <c r="AI70" s="11" t="str">
        <f>IF(CurriculumDetail!AI531 &gt; 0, CurriculumDetail!AI531, "")</f>
        <v/>
      </c>
      <c r="AJ70" s="11" t="str">
        <f>IF(CurriculumDetail!AJ531 &gt; 0, CurriculumDetail!AJ531, "")</f>
        <v/>
      </c>
    </row>
    <row r="71" spans="1:36" x14ac:dyDescent="0.2">
      <c r="A71" s="11" t="s">
        <v>181</v>
      </c>
      <c r="B71" s="11" t="s">
        <v>79</v>
      </c>
      <c r="C71" s="11">
        <v>0</v>
      </c>
      <c r="D71" s="11">
        <v>0</v>
      </c>
      <c r="E71" s="11">
        <f>C71+ D71</f>
        <v>0</v>
      </c>
      <c r="F71" s="11">
        <f>SUM(G71:AJ71)</f>
        <v>0</v>
      </c>
      <c r="G71" s="11" t="str">
        <f>IF(CurriculumDetail!G539 &gt; 0, CurriculumDetail!G539, "")</f>
        <v/>
      </c>
      <c r="H71" s="11" t="str">
        <f>IF(CurriculumDetail!H539 &gt; 0, CurriculumDetail!H539, "")</f>
        <v/>
      </c>
      <c r="I71" s="11" t="str">
        <f>IF(CurriculumDetail!I539 &gt; 0, CurriculumDetail!I539, "")</f>
        <v/>
      </c>
      <c r="J71" s="11" t="str">
        <f>IF(CurriculumDetail!J539 &gt; 0, CurriculumDetail!J539, "")</f>
        <v/>
      </c>
      <c r="K71" s="11" t="str">
        <f>IF(CurriculumDetail!K539 &gt; 0, CurriculumDetail!K539, "")</f>
        <v/>
      </c>
      <c r="L71" s="11" t="str">
        <f>IF(CurriculumDetail!L539 &gt; 0, CurriculumDetail!L539, "")</f>
        <v/>
      </c>
      <c r="M71" s="11" t="str">
        <f>IF(CurriculumDetail!M539 &gt; 0, CurriculumDetail!M539, "")</f>
        <v/>
      </c>
      <c r="N71" s="11" t="str">
        <f>IF(CurriculumDetail!N539 &gt; 0, CurriculumDetail!N539, "")</f>
        <v/>
      </c>
      <c r="O71" s="11" t="str">
        <f>IF(CurriculumDetail!O539 &gt; 0, CurriculumDetail!O539, "")</f>
        <v/>
      </c>
      <c r="P71" s="11" t="str">
        <f>IF(CurriculumDetail!P539 &gt; 0, CurriculumDetail!P539, "")</f>
        <v/>
      </c>
      <c r="Q71" s="11" t="str">
        <f>IF(CurriculumDetail!Q539 &gt; 0, CurriculumDetail!Q539, "")</f>
        <v/>
      </c>
      <c r="R71" s="11" t="str">
        <f>IF(CurriculumDetail!R539 &gt; 0, CurriculumDetail!R539, "")</f>
        <v/>
      </c>
      <c r="S71" s="11" t="str">
        <f>IF(CurriculumDetail!S539 &gt; 0, CurriculumDetail!S539, "")</f>
        <v/>
      </c>
      <c r="T71" s="11" t="str">
        <f>IF(CurriculumDetail!T539 &gt; 0, CurriculumDetail!T539, "")</f>
        <v/>
      </c>
      <c r="U71" s="11" t="str">
        <f>IF(CurriculumDetail!U539 &gt; 0, CurriculumDetail!U539, "")</f>
        <v/>
      </c>
      <c r="V71" s="11" t="str">
        <f>IF(CurriculumDetail!V539 &gt; 0, CurriculumDetail!V539, "")</f>
        <v/>
      </c>
      <c r="W71" s="11" t="str">
        <f>IF(CurriculumDetail!W539 &gt; 0, CurriculumDetail!W539, "")</f>
        <v/>
      </c>
      <c r="X71" s="11" t="str">
        <f>IF(CurriculumDetail!X539 &gt; 0, CurriculumDetail!X539, "")</f>
        <v/>
      </c>
      <c r="Y71" s="11" t="str">
        <f>IF(CurriculumDetail!Y539 &gt; 0, CurriculumDetail!Y539, "")</f>
        <v/>
      </c>
      <c r="Z71" s="11" t="str">
        <f>IF(CurriculumDetail!Z539 &gt; 0, CurriculumDetail!Z539, "")</f>
        <v/>
      </c>
      <c r="AA71" s="11" t="str">
        <f>IF(CurriculumDetail!AA539 &gt; 0, CurriculumDetail!AA539, "")</f>
        <v/>
      </c>
      <c r="AB71" s="11" t="str">
        <f>IF(CurriculumDetail!AB539 &gt; 0, CurriculumDetail!AB539, "")</f>
        <v/>
      </c>
      <c r="AC71" s="11" t="str">
        <f>IF(CurriculumDetail!AC539 &gt; 0, CurriculumDetail!AC539, "")</f>
        <v/>
      </c>
      <c r="AD71" s="11" t="str">
        <f>IF(CurriculumDetail!AD539 &gt; 0, CurriculumDetail!AD539, "")</f>
        <v/>
      </c>
      <c r="AE71" s="11" t="str">
        <f>IF(CurriculumDetail!AE539 &gt; 0, CurriculumDetail!AE539, "")</f>
        <v/>
      </c>
      <c r="AF71" s="11" t="str">
        <f>IF(CurriculumDetail!AF539 &gt; 0, CurriculumDetail!AF539, "")</f>
        <v/>
      </c>
      <c r="AG71" s="11" t="str">
        <f>IF(CurriculumDetail!AG539 &gt; 0, CurriculumDetail!AG539, "")</f>
        <v/>
      </c>
      <c r="AH71" s="11" t="str">
        <f>IF(CurriculumDetail!AH539 &gt; 0, CurriculumDetail!AH539, "")</f>
        <v/>
      </c>
      <c r="AI71" s="11" t="str">
        <f>IF(CurriculumDetail!AI539 &gt; 0, CurriculumDetail!AI539, "")</f>
        <v/>
      </c>
      <c r="AJ71" s="11" t="str">
        <f>IF(CurriculumDetail!AJ539 &gt; 0, CurriculumDetail!AJ539, "")</f>
        <v/>
      </c>
    </row>
    <row r="72" spans="1:36" x14ac:dyDescent="0.2">
      <c r="A72" s="11" t="s">
        <v>181</v>
      </c>
      <c r="B72" s="11" t="s">
        <v>32</v>
      </c>
      <c r="C72" s="11">
        <v>0</v>
      </c>
      <c r="D72" s="11">
        <v>0</v>
      </c>
      <c r="E72" s="11">
        <f>C72+ D72</f>
        <v>0</v>
      </c>
      <c r="F72" s="11">
        <f>SUM(G72:AJ72)</f>
        <v>0</v>
      </c>
      <c r="G72" s="11" t="str">
        <f>IF(CurriculumDetail!G554 &gt; 0, CurriculumDetail!G554, "")</f>
        <v/>
      </c>
      <c r="H72" s="11" t="str">
        <f>IF(CurriculumDetail!H554 &gt; 0, CurriculumDetail!H554, "")</f>
        <v/>
      </c>
      <c r="I72" s="11" t="str">
        <f>IF(CurriculumDetail!I554 &gt; 0, CurriculumDetail!I554, "")</f>
        <v/>
      </c>
      <c r="J72" s="11" t="str">
        <f>IF(CurriculumDetail!J554 &gt; 0, CurriculumDetail!J554, "")</f>
        <v/>
      </c>
      <c r="K72" s="11" t="str">
        <f>IF(CurriculumDetail!K554 &gt; 0, CurriculumDetail!K554, "")</f>
        <v/>
      </c>
      <c r="L72" s="11" t="str">
        <f>IF(CurriculumDetail!L554 &gt; 0, CurriculumDetail!L554, "")</f>
        <v/>
      </c>
      <c r="M72" s="11" t="str">
        <f>IF(CurriculumDetail!M554 &gt; 0, CurriculumDetail!M554, "")</f>
        <v/>
      </c>
      <c r="N72" s="11" t="str">
        <f>IF(CurriculumDetail!N554 &gt; 0, CurriculumDetail!N554, "")</f>
        <v/>
      </c>
      <c r="O72" s="11" t="str">
        <f>IF(CurriculumDetail!O554 &gt; 0, CurriculumDetail!O554, "")</f>
        <v/>
      </c>
      <c r="P72" s="11" t="str">
        <f>IF(CurriculumDetail!P554 &gt; 0, CurriculumDetail!P554, "")</f>
        <v/>
      </c>
      <c r="Q72" s="11" t="str">
        <f>IF(CurriculumDetail!Q554 &gt; 0, CurriculumDetail!Q554, "")</f>
        <v/>
      </c>
      <c r="R72" s="11" t="str">
        <f>IF(CurriculumDetail!R554 &gt; 0, CurriculumDetail!R554, "")</f>
        <v/>
      </c>
      <c r="S72" s="11" t="str">
        <f>IF(CurriculumDetail!S554 &gt; 0, CurriculumDetail!S554, "")</f>
        <v/>
      </c>
      <c r="T72" s="11" t="str">
        <f>IF(CurriculumDetail!T554 &gt; 0, CurriculumDetail!T554, "")</f>
        <v/>
      </c>
      <c r="U72" s="11" t="str">
        <f>IF(CurriculumDetail!U554 &gt; 0, CurriculumDetail!U554, "")</f>
        <v/>
      </c>
      <c r="V72" s="11" t="str">
        <f>IF(CurriculumDetail!V554 &gt; 0, CurriculumDetail!V554, "")</f>
        <v/>
      </c>
      <c r="W72" s="11" t="str">
        <f>IF(CurriculumDetail!W554 &gt; 0, CurriculumDetail!W554, "")</f>
        <v/>
      </c>
      <c r="X72" s="11" t="str">
        <f>IF(CurriculumDetail!X554 &gt; 0, CurriculumDetail!X554, "")</f>
        <v/>
      </c>
      <c r="Y72" s="11" t="str">
        <f>IF(CurriculumDetail!Y554 &gt; 0, CurriculumDetail!Y554, "")</f>
        <v/>
      </c>
      <c r="Z72" s="11" t="str">
        <f>IF(CurriculumDetail!Z554 &gt; 0, CurriculumDetail!Z554, "")</f>
        <v/>
      </c>
      <c r="AA72" s="11" t="str">
        <f>IF(CurriculumDetail!AA554 &gt; 0, CurriculumDetail!AA554, "")</f>
        <v/>
      </c>
      <c r="AB72" s="11" t="str">
        <f>IF(CurriculumDetail!AB554 &gt; 0, CurriculumDetail!AB554, "")</f>
        <v/>
      </c>
      <c r="AC72" s="11" t="str">
        <f>IF(CurriculumDetail!AC554 &gt; 0, CurriculumDetail!AC554, "")</f>
        <v/>
      </c>
      <c r="AD72" s="11" t="str">
        <f>IF(CurriculumDetail!AD554 &gt; 0, CurriculumDetail!AD554, "")</f>
        <v/>
      </c>
      <c r="AE72" s="11" t="str">
        <f>IF(CurriculumDetail!AE554 &gt; 0, CurriculumDetail!AE554, "")</f>
        <v/>
      </c>
      <c r="AF72" s="11" t="str">
        <f>IF(CurriculumDetail!AF554 &gt; 0, CurriculumDetail!AF554, "")</f>
        <v/>
      </c>
      <c r="AG72" s="11" t="str">
        <f>IF(CurriculumDetail!AG554 &gt; 0, CurriculumDetail!AG554, "")</f>
        <v/>
      </c>
      <c r="AH72" s="11" t="str">
        <f>IF(CurriculumDetail!AH554 &gt; 0, CurriculumDetail!AH554, "")</f>
        <v/>
      </c>
      <c r="AI72" s="11" t="str">
        <f>IF(CurriculumDetail!AI554 &gt; 0, CurriculumDetail!AI554, "")</f>
        <v/>
      </c>
      <c r="AJ72" s="11" t="str">
        <f>IF(CurriculumDetail!AJ554 &gt; 0, CurriculumDetail!AJ554, "")</f>
        <v/>
      </c>
    </row>
    <row r="73" spans="1:36" x14ac:dyDescent="0.2">
      <c r="A73" s="11" t="s">
        <v>181</v>
      </c>
      <c r="B73" s="11" t="s">
        <v>103</v>
      </c>
      <c r="C73" s="11">
        <v>0</v>
      </c>
      <c r="D73" s="11">
        <v>0</v>
      </c>
      <c r="E73" s="11">
        <f>C73+ D73</f>
        <v>0</v>
      </c>
      <c r="F73" s="11">
        <f>SUM(G73:AJ73)</f>
        <v>0</v>
      </c>
      <c r="G73" s="11" t="str">
        <f>IF(CurriculumDetail!G562 &gt; 0, CurriculumDetail!G562, "")</f>
        <v/>
      </c>
      <c r="H73" s="11" t="str">
        <f>IF(CurriculumDetail!H562 &gt; 0, CurriculumDetail!H562, "")</f>
        <v/>
      </c>
      <c r="I73" s="11" t="str">
        <f>IF(CurriculumDetail!I562 &gt; 0, CurriculumDetail!I562, "")</f>
        <v/>
      </c>
      <c r="J73" s="11" t="str">
        <f>IF(CurriculumDetail!J562 &gt; 0, CurriculumDetail!J562, "")</f>
        <v/>
      </c>
      <c r="K73" s="11" t="str">
        <f>IF(CurriculumDetail!K562 &gt; 0, CurriculumDetail!K562, "")</f>
        <v/>
      </c>
      <c r="L73" s="11" t="str">
        <f>IF(CurriculumDetail!L562 &gt; 0, CurriculumDetail!L562, "")</f>
        <v/>
      </c>
      <c r="M73" s="11" t="str">
        <f>IF(CurriculumDetail!M562 &gt; 0, CurriculumDetail!M562, "")</f>
        <v/>
      </c>
      <c r="N73" s="11" t="str">
        <f>IF(CurriculumDetail!N562 &gt; 0, CurriculumDetail!N562, "")</f>
        <v/>
      </c>
      <c r="O73" s="11" t="str">
        <f>IF(CurriculumDetail!O562 &gt; 0, CurriculumDetail!O562, "")</f>
        <v/>
      </c>
      <c r="P73" s="11" t="str">
        <f>IF(CurriculumDetail!P562 &gt; 0, CurriculumDetail!P562, "")</f>
        <v/>
      </c>
      <c r="Q73" s="11" t="str">
        <f>IF(CurriculumDetail!Q562 &gt; 0, CurriculumDetail!Q562, "")</f>
        <v/>
      </c>
      <c r="R73" s="11" t="str">
        <f>IF(CurriculumDetail!R562 &gt; 0, CurriculumDetail!R562, "")</f>
        <v/>
      </c>
      <c r="S73" s="11" t="str">
        <f>IF(CurriculumDetail!S562 &gt; 0, CurriculumDetail!S562, "")</f>
        <v/>
      </c>
      <c r="T73" s="11" t="str">
        <f>IF(CurriculumDetail!T562 &gt; 0, CurriculumDetail!T562, "")</f>
        <v/>
      </c>
      <c r="U73" s="11" t="str">
        <f>IF(CurriculumDetail!U562 &gt; 0, CurriculumDetail!U562, "")</f>
        <v/>
      </c>
      <c r="V73" s="11" t="str">
        <f>IF(CurriculumDetail!V562 &gt; 0, CurriculumDetail!V562, "")</f>
        <v/>
      </c>
      <c r="W73" s="11" t="str">
        <f>IF(CurriculumDetail!W562 &gt; 0, CurriculumDetail!W562, "")</f>
        <v/>
      </c>
      <c r="X73" s="11" t="str">
        <f>IF(CurriculumDetail!X562 &gt; 0, CurriculumDetail!X562, "")</f>
        <v/>
      </c>
      <c r="Y73" s="11" t="str">
        <f>IF(CurriculumDetail!Y562 &gt; 0, CurriculumDetail!Y562, "")</f>
        <v/>
      </c>
      <c r="Z73" s="11" t="str">
        <f>IF(CurriculumDetail!Z562 &gt; 0, CurriculumDetail!Z562, "")</f>
        <v/>
      </c>
      <c r="AA73" s="11" t="str">
        <f>IF(CurriculumDetail!AA562 &gt; 0, CurriculumDetail!AA562, "")</f>
        <v/>
      </c>
      <c r="AB73" s="11" t="str">
        <f>IF(CurriculumDetail!AB562 &gt; 0, CurriculumDetail!AB562, "")</f>
        <v/>
      </c>
      <c r="AC73" s="11" t="str">
        <f>IF(CurriculumDetail!AC562 &gt; 0, CurriculumDetail!AC562, "")</f>
        <v/>
      </c>
      <c r="AD73" s="11" t="str">
        <f>IF(CurriculumDetail!AD562 &gt; 0, CurriculumDetail!AD562, "")</f>
        <v/>
      </c>
      <c r="AE73" s="11" t="str">
        <f>IF(CurriculumDetail!AE562 &gt; 0, CurriculumDetail!AE562, "")</f>
        <v/>
      </c>
      <c r="AF73" s="11" t="str">
        <f>IF(CurriculumDetail!AF562 &gt; 0, CurriculumDetail!AF562, "")</f>
        <v/>
      </c>
      <c r="AG73" s="11" t="str">
        <f>IF(CurriculumDetail!AG562 &gt; 0, CurriculumDetail!AG562, "")</f>
        <v/>
      </c>
      <c r="AH73" s="11" t="str">
        <f>IF(CurriculumDetail!AH562 &gt; 0, CurriculumDetail!AH562, "")</f>
        <v/>
      </c>
      <c r="AI73" s="11" t="str">
        <f>IF(CurriculumDetail!AI562 &gt; 0, CurriculumDetail!AI562, "")</f>
        <v/>
      </c>
      <c r="AJ73" s="11" t="str">
        <f>IF(CurriculumDetail!AJ562 &gt; 0, CurriculumDetail!AJ562, "")</f>
        <v/>
      </c>
    </row>
    <row r="74" spans="1:36" x14ac:dyDescent="0.2">
      <c r="A74" s="11" t="s">
        <v>181</v>
      </c>
      <c r="B74" s="11" t="s">
        <v>193</v>
      </c>
      <c r="C74" s="11">
        <v>0</v>
      </c>
      <c r="D74" s="11">
        <v>0</v>
      </c>
      <c r="E74" s="11">
        <f>C74+ D74</f>
        <v>0</v>
      </c>
      <c r="F74" s="11">
        <f>SUM(G74:AJ74)</f>
        <v>0</v>
      </c>
      <c r="G74" s="11" t="str">
        <f>IF(CurriculumDetail!G571 &gt; 0, CurriculumDetail!G571, "")</f>
        <v/>
      </c>
      <c r="H74" s="11" t="str">
        <f>IF(CurriculumDetail!H571 &gt; 0, CurriculumDetail!H571, "")</f>
        <v/>
      </c>
      <c r="I74" s="11" t="str">
        <f>IF(CurriculumDetail!I571 &gt; 0, CurriculumDetail!I571, "")</f>
        <v/>
      </c>
      <c r="J74" s="11" t="str">
        <f>IF(CurriculumDetail!J571 &gt; 0, CurriculumDetail!J571, "")</f>
        <v/>
      </c>
      <c r="K74" s="11" t="str">
        <f>IF(CurriculumDetail!K571 &gt; 0, CurriculumDetail!K571, "")</f>
        <v/>
      </c>
      <c r="L74" s="11" t="str">
        <f>IF(CurriculumDetail!L571 &gt; 0, CurriculumDetail!L571, "")</f>
        <v/>
      </c>
      <c r="M74" s="11" t="str">
        <f>IF(CurriculumDetail!M571 &gt; 0, CurriculumDetail!M571, "")</f>
        <v/>
      </c>
      <c r="N74" s="11" t="str">
        <f>IF(CurriculumDetail!N571 &gt; 0, CurriculumDetail!N571, "")</f>
        <v/>
      </c>
      <c r="O74" s="11" t="str">
        <f>IF(CurriculumDetail!O571 &gt; 0, CurriculumDetail!O571, "")</f>
        <v/>
      </c>
      <c r="P74" s="11" t="str">
        <f>IF(CurriculumDetail!P571 &gt; 0, CurriculumDetail!P571, "")</f>
        <v/>
      </c>
      <c r="Q74" s="11" t="str">
        <f>IF(CurriculumDetail!Q571 &gt; 0, CurriculumDetail!Q571, "")</f>
        <v/>
      </c>
      <c r="R74" s="11" t="str">
        <f>IF(CurriculumDetail!R571 &gt; 0, CurriculumDetail!R571, "")</f>
        <v/>
      </c>
      <c r="S74" s="11" t="str">
        <f>IF(CurriculumDetail!S571 &gt; 0, CurriculumDetail!S571, "")</f>
        <v/>
      </c>
      <c r="T74" s="11" t="str">
        <f>IF(CurriculumDetail!T571 &gt; 0, CurriculumDetail!T571, "")</f>
        <v/>
      </c>
      <c r="U74" s="11" t="str">
        <f>IF(CurriculumDetail!U571 &gt; 0, CurriculumDetail!U571, "")</f>
        <v/>
      </c>
      <c r="V74" s="11" t="str">
        <f>IF(CurriculumDetail!V571 &gt; 0, CurriculumDetail!V571, "")</f>
        <v/>
      </c>
      <c r="W74" s="11" t="str">
        <f>IF(CurriculumDetail!W571 &gt; 0, CurriculumDetail!W571, "")</f>
        <v/>
      </c>
      <c r="X74" s="11" t="str">
        <f>IF(CurriculumDetail!X571 &gt; 0, CurriculumDetail!X571, "")</f>
        <v/>
      </c>
      <c r="Y74" s="11" t="str">
        <f>IF(CurriculumDetail!Y571 &gt; 0, CurriculumDetail!Y571, "")</f>
        <v/>
      </c>
      <c r="Z74" s="11" t="str">
        <f>IF(CurriculumDetail!Z571 &gt; 0, CurriculumDetail!Z571, "")</f>
        <v/>
      </c>
      <c r="AA74" s="11" t="str">
        <f>IF(CurriculumDetail!AA571 &gt; 0, CurriculumDetail!AA571, "")</f>
        <v/>
      </c>
      <c r="AB74" s="11" t="str">
        <f>IF(CurriculumDetail!AB571 &gt; 0, CurriculumDetail!AB571, "")</f>
        <v/>
      </c>
      <c r="AC74" s="11" t="str">
        <f>IF(CurriculumDetail!AC571 &gt; 0, CurriculumDetail!AC571, "")</f>
        <v/>
      </c>
      <c r="AD74" s="11" t="str">
        <f>IF(CurriculumDetail!AD571 &gt; 0, CurriculumDetail!AD571, "")</f>
        <v/>
      </c>
      <c r="AE74" s="11" t="str">
        <f>IF(CurriculumDetail!AE571 &gt; 0, CurriculumDetail!AE571, "")</f>
        <v/>
      </c>
      <c r="AF74" s="11" t="str">
        <f>IF(CurriculumDetail!AF571 &gt; 0, CurriculumDetail!AF571, "")</f>
        <v/>
      </c>
      <c r="AG74" s="11" t="str">
        <f>IF(CurriculumDetail!AG571 &gt; 0, CurriculumDetail!AG571, "")</f>
        <v/>
      </c>
      <c r="AH74" s="11" t="str">
        <f>IF(CurriculumDetail!AH571 &gt; 0, CurriculumDetail!AH571, "")</f>
        <v/>
      </c>
      <c r="AI74" s="11" t="str">
        <f>IF(CurriculumDetail!AI571 &gt; 0, CurriculumDetail!AI571, "")</f>
        <v/>
      </c>
      <c r="AJ74" s="11" t="str">
        <f>IF(CurriculumDetail!AJ571 &gt; 0, CurriculumDetail!AJ571, "")</f>
        <v/>
      </c>
    </row>
    <row r="75" spans="1:36" x14ac:dyDescent="0.2">
      <c r="A75" s="11" t="s">
        <v>181</v>
      </c>
      <c r="B75" s="11" t="s">
        <v>180</v>
      </c>
      <c r="C75" s="11">
        <v>0</v>
      </c>
      <c r="D75" s="11">
        <v>0</v>
      </c>
      <c r="E75" s="11">
        <f>C75+ D75</f>
        <v>0</v>
      </c>
      <c r="F75" s="11">
        <f>SUM(G75:AJ75)</f>
        <v>0</v>
      </c>
      <c r="G75" s="11" t="str">
        <f>IF(CurriculumDetail!G578 &gt; 0, CurriculumDetail!G578, "")</f>
        <v/>
      </c>
      <c r="H75" s="11" t="str">
        <f>IF(CurriculumDetail!H578 &gt; 0, CurriculumDetail!H578, "")</f>
        <v/>
      </c>
      <c r="I75" s="11" t="str">
        <f>IF(CurriculumDetail!I578 &gt; 0, CurriculumDetail!I578, "")</f>
        <v/>
      </c>
      <c r="J75" s="11" t="str">
        <f>IF(CurriculumDetail!J578 &gt; 0, CurriculumDetail!J578, "")</f>
        <v/>
      </c>
      <c r="K75" s="11" t="str">
        <f>IF(CurriculumDetail!K578 &gt; 0, CurriculumDetail!K578, "")</f>
        <v/>
      </c>
      <c r="L75" s="11" t="str">
        <f>IF(CurriculumDetail!L578 &gt; 0, CurriculumDetail!L578, "")</f>
        <v/>
      </c>
      <c r="M75" s="11" t="str">
        <f>IF(CurriculumDetail!M578 &gt; 0, CurriculumDetail!M578, "")</f>
        <v/>
      </c>
      <c r="N75" s="11" t="str">
        <f>IF(CurriculumDetail!N578 &gt; 0, CurriculumDetail!N578, "")</f>
        <v/>
      </c>
      <c r="O75" s="11" t="str">
        <f>IF(CurriculumDetail!O578 &gt; 0, CurriculumDetail!O578, "")</f>
        <v/>
      </c>
      <c r="P75" s="11" t="str">
        <f>IF(CurriculumDetail!P578 &gt; 0, CurriculumDetail!P578, "")</f>
        <v/>
      </c>
      <c r="Q75" s="11" t="str">
        <f>IF(CurriculumDetail!Q578 &gt; 0, CurriculumDetail!Q578, "")</f>
        <v/>
      </c>
      <c r="R75" s="11" t="str">
        <f>IF(CurriculumDetail!R578 &gt; 0, CurriculumDetail!R578, "")</f>
        <v/>
      </c>
      <c r="S75" s="11" t="str">
        <f>IF(CurriculumDetail!S578 &gt; 0, CurriculumDetail!S578, "")</f>
        <v/>
      </c>
      <c r="T75" s="11" t="str">
        <f>IF(CurriculumDetail!T578 &gt; 0, CurriculumDetail!T578, "")</f>
        <v/>
      </c>
      <c r="U75" s="11" t="str">
        <f>IF(CurriculumDetail!U578 &gt; 0, CurriculumDetail!U578, "")</f>
        <v/>
      </c>
      <c r="V75" s="11" t="str">
        <f>IF(CurriculumDetail!V578 &gt; 0, CurriculumDetail!V578, "")</f>
        <v/>
      </c>
      <c r="W75" s="11" t="str">
        <f>IF(CurriculumDetail!W578 &gt; 0, CurriculumDetail!W578, "")</f>
        <v/>
      </c>
      <c r="X75" s="11" t="str">
        <f>IF(CurriculumDetail!X578 &gt; 0, CurriculumDetail!X578, "")</f>
        <v/>
      </c>
      <c r="Y75" s="11" t="str">
        <f>IF(CurriculumDetail!Y578 &gt; 0, CurriculumDetail!Y578, "")</f>
        <v/>
      </c>
      <c r="Z75" s="11" t="str">
        <f>IF(CurriculumDetail!Z578 &gt; 0, CurriculumDetail!Z578, "")</f>
        <v/>
      </c>
      <c r="AA75" s="11" t="str">
        <f>IF(CurriculumDetail!AA578 &gt; 0, CurriculumDetail!AA578, "")</f>
        <v/>
      </c>
      <c r="AB75" s="11" t="str">
        <f>IF(CurriculumDetail!AB578 &gt; 0, CurriculumDetail!AB578, "")</f>
        <v/>
      </c>
      <c r="AC75" s="11" t="str">
        <f>IF(CurriculumDetail!AC578 &gt; 0, CurriculumDetail!AC578, "")</f>
        <v/>
      </c>
      <c r="AD75" s="11" t="str">
        <f>IF(CurriculumDetail!AD578 &gt; 0, CurriculumDetail!AD578, "")</f>
        <v/>
      </c>
      <c r="AE75" s="11" t="str">
        <f>IF(CurriculumDetail!AE578 &gt; 0, CurriculumDetail!AE578, "")</f>
        <v/>
      </c>
      <c r="AF75" s="11" t="str">
        <f>IF(CurriculumDetail!AF578 &gt; 0, CurriculumDetail!AF578, "")</f>
        <v/>
      </c>
      <c r="AG75" s="11" t="str">
        <f>IF(CurriculumDetail!AG578 &gt; 0, CurriculumDetail!AG578, "")</f>
        <v/>
      </c>
      <c r="AH75" s="11" t="str">
        <f>IF(CurriculumDetail!AH578 &gt; 0, CurriculumDetail!AH578, "")</f>
        <v/>
      </c>
      <c r="AI75" s="11" t="str">
        <f>IF(CurriculumDetail!AI578 &gt; 0, CurriculumDetail!AI578, "")</f>
        <v/>
      </c>
      <c r="AJ75" s="11" t="str">
        <f>IF(CurriculumDetail!AJ578 &gt; 0, CurriculumDetail!AJ578, "")</f>
        <v/>
      </c>
    </row>
    <row r="76" spans="1:36" x14ac:dyDescent="0.2">
      <c r="A76" s="11" t="s">
        <v>181</v>
      </c>
      <c r="B76" s="11" t="s">
        <v>65</v>
      </c>
      <c r="C76" s="11">
        <v>0</v>
      </c>
      <c r="D76" s="11">
        <v>0</v>
      </c>
      <c r="E76" s="11">
        <f>C76+ D76</f>
        <v>0</v>
      </c>
      <c r="F76" s="11">
        <f>SUM(G76:AJ76)</f>
        <v>0</v>
      </c>
      <c r="G76" s="11" t="str">
        <f>IF(CurriculumDetail!G589 &gt; 0, CurriculumDetail!G589, "")</f>
        <v/>
      </c>
      <c r="H76" s="11" t="str">
        <f>IF(CurriculumDetail!H589 &gt; 0, CurriculumDetail!H589, "")</f>
        <v/>
      </c>
      <c r="I76" s="11" t="str">
        <f>IF(CurriculumDetail!I589 &gt; 0, CurriculumDetail!I589, "")</f>
        <v/>
      </c>
      <c r="J76" s="11" t="str">
        <f>IF(CurriculumDetail!J589 &gt; 0, CurriculumDetail!J589, "")</f>
        <v/>
      </c>
      <c r="K76" s="11" t="str">
        <f>IF(CurriculumDetail!K589 &gt; 0, CurriculumDetail!K589, "")</f>
        <v/>
      </c>
      <c r="L76" s="11" t="str">
        <f>IF(CurriculumDetail!L589 &gt; 0, CurriculumDetail!L589, "")</f>
        <v/>
      </c>
      <c r="M76" s="11" t="str">
        <f>IF(CurriculumDetail!M589 &gt; 0, CurriculumDetail!M589, "")</f>
        <v/>
      </c>
      <c r="N76" s="11" t="str">
        <f>IF(CurriculumDetail!N589 &gt; 0, CurriculumDetail!N589, "")</f>
        <v/>
      </c>
      <c r="O76" s="11" t="str">
        <f>IF(CurriculumDetail!O589 &gt; 0, CurriculumDetail!O589, "")</f>
        <v/>
      </c>
      <c r="P76" s="11" t="str">
        <f>IF(CurriculumDetail!P589 &gt; 0, CurriculumDetail!P589, "")</f>
        <v/>
      </c>
      <c r="Q76" s="11" t="str">
        <f>IF(CurriculumDetail!Q589 &gt; 0, CurriculumDetail!Q589, "")</f>
        <v/>
      </c>
      <c r="R76" s="11" t="str">
        <f>IF(CurriculumDetail!R589 &gt; 0, CurriculumDetail!R589, "")</f>
        <v/>
      </c>
      <c r="S76" s="11" t="str">
        <f>IF(CurriculumDetail!S589 &gt; 0, CurriculumDetail!S589, "")</f>
        <v/>
      </c>
      <c r="T76" s="11" t="str">
        <f>IF(CurriculumDetail!T589 &gt; 0, CurriculumDetail!T589, "")</f>
        <v/>
      </c>
      <c r="U76" s="11" t="str">
        <f>IF(CurriculumDetail!U589 &gt; 0, CurriculumDetail!U589, "")</f>
        <v/>
      </c>
      <c r="V76" s="11" t="str">
        <f>IF(CurriculumDetail!V589 &gt; 0, CurriculumDetail!V589, "")</f>
        <v/>
      </c>
      <c r="W76" s="11" t="str">
        <f>IF(CurriculumDetail!W589 &gt; 0, CurriculumDetail!W589, "")</f>
        <v/>
      </c>
      <c r="X76" s="11" t="str">
        <f>IF(CurriculumDetail!X589 &gt; 0, CurriculumDetail!X589, "")</f>
        <v/>
      </c>
      <c r="Y76" s="11" t="str">
        <f>IF(CurriculumDetail!Y589 &gt; 0, CurriculumDetail!Y589, "")</f>
        <v/>
      </c>
      <c r="Z76" s="11" t="str">
        <f>IF(CurriculumDetail!Z589 &gt; 0, CurriculumDetail!Z589, "")</f>
        <v/>
      </c>
      <c r="AA76" s="11" t="str">
        <f>IF(CurriculumDetail!AA589 &gt; 0, CurriculumDetail!AA589, "")</f>
        <v/>
      </c>
      <c r="AB76" s="11" t="str">
        <f>IF(CurriculumDetail!AB589 &gt; 0, CurriculumDetail!AB589, "")</f>
        <v/>
      </c>
      <c r="AC76" s="11" t="str">
        <f>IF(CurriculumDetail!AC589 &gt; 0, CurriculumDetail!AC589, "")</f>
        <v/>
      </c>
      <c r="AD76" s="11" t="str">
        <f>IF(CurriculumDetail!AD589 &gt; 0, CurriculumDetail!AD589, "")</f>
        <v/>
      </c>
      <c r="AE76" s="11" t="str">
        <f>IF(CurriculumDetail!AE589 &gt; 0, CurriculumDetail!AE589, "")</f>
        <v/>
      </c>
      <c r="AF76" s="11" t="str">
        <f>IF(CurriculumDetail!AF589 &gt; 0, CurriculumDetail!AF589, "")</f>
        <v/>
      </c>
      <c r="AG76" s="11" t="str">
        <f>IF(CurriculumDetail!AG589 &gt; 0, CurriculumDetail!AG589, "")</f>
        <v/>
      </c>
      <c r="AH76" s="11" t="str">
        <f>IF(CurriculumDetail!AH589 &gt; 0, CurriculumDetail!AH589, "")</f>
        <v/>
      </c>
      <c r="AI76" s="11" t="str">
        <f>IF(CurriculumDetail!AI589 &gt; 0, CurriculumDetail!AI589, "")</f>
        <v/>
      </c>
      <c r="AJ76" s="11" t="str">
        <f>IF(CurriculumDetail!AJ589 &gt; 0, CurriculumDetail!AJ589, "")</f>
        <v/>
      </c>
    </row>
    <row r="77" spans="1:36" x14ac:dyDescent="0.2">
      <c r="A77" s="11" t="s">
        <v>181</v>
      </c>
      <c r="B77" s="11" t="s">
        <v>297</v>
      </c>
      <c r="C77" s="11">
        <v>0</v>
      </c>
      <c r="D77" s="11">
        <v>0</v>
      </c>
      <c r="E77" s="11">
        <f>C77+ D77</f>
        <v>0</v>
      </c>
      <c r="F77" s="11">
        <f>SUM(G77:AJ77)</f>
        <v>0</v>
      </c>
      <c r="G77" s="11" t="str">
        <f>IF(CurriculumDetail!G599 &gt; 0, CurriculumDetail!G599, "")</f>
        <v/>
      </c>
      <c r="H77" s="11" t="str">
        <f>IF(CurriculumDetail!H599 &gt; 0, CurriculumDetail!H599, "")</f>
        <v/>
      </c>
      <c r="I77" s="11" t="str">
        <f>IF(CurriculumDetail!I599 &gt; 0, CurriculumDetail!I599, "")</f>
        <v/>
      </c>
      <c r="J77" s="11" t="str">
        <f>IF(CurriculumDetail!J599 &gt; 0, CurriculumDetail!J599, "")</f>
        <v/>
      </c>
      <c r="K77" s="11" t="str">
        <f>IF(CurriculumDetail!K599 &gt; 0, CurriculumDetail!K599, "")</f>
        <v/>
      </c>
      <c r="L77" s="11" t="str">
        <f>IF(CurriculumDetail!L599 &gt; 0, CurriculumDetail!L599, "")</f>
        <v/>
      </c>
      <c r="M77" s="11" t="str">
        <f>IF(CurriculumDetail!M599 &gt; 0, CurriculumDetail!M599, "")</f>
        <v/>
      </c>
      <c r="N77" s="11" t="str">
        <f>IF(CurriculumDetail!N599 &gt; 0, CurriculumDetail!N599, "")</f>
        <v/>
      </c>
      <c r="O77" s="11" t="str">
        <f>IF(CurriculumDetail!O599 &gt; 0, CurriculumDetail!O599, "")</f>
        <v/>
      </c>
      <c r="P77" s="11" t="str">
        <f>IF(CurriculumDetail!P599 &gt; 0, CurriculumDetail!P599, "")</f>
        <v/>
      </c>
      <c r="Q77" s="11" t="str">
        <f>IF(CurriculumDetail!Q599 &gt; 0, CurriculumDetail!Q599, "")</f>
        <v/>
      </c>
      <c r="R77" s="11" t="str">
        <f>IF(CurriculumDetail!R599 &gt; 0, CurriculumDetail!R599, "")</f>
        <v/>
      </c>
      <c r="S77" s="11" t="str">
        <f>IF(CurriculumDetail!S599 &gt; 0, CurriculumDetail!S599, "")</f>
        <v/>
      </c>
      <c r="T77" s="11" t="str">
        <f>IF(CurriculumDetail!T599 &gt; 0, CurriculumDetail!T599, "")</f>
        <v/>
      </c>
      <c r="U77" s="11" t="str">
        <f>IF(CurriculumDetail!U599 &gt; 0, CurriculumDetail!U599, "")</f>
        <v/>
      </c>
      <c r="V77" s="11" t="str">
        <f>IF(CurriculumDetail!V599 &gt; 0, CurriculumDetail!V599, "")</f>
        <v/>
      </c>
      <c r="W77" s="11" t="str">
        <f>IF(CurriculumDetail!W599 &gt; 0, CurriculumDetail!W599, "")</f>
        <v/>
      </c>
      <c r="X77" s="11" t="str">
        <f>IF(CurriculumDetail!X599 &gt; 0, CurriculumDetail!X599, "")</f>
        <v/>
      </c>
      <c r="Y77" s="11" t="str">
        <f>IF(CurriculumDetail!Y599 &gt; 0, CurriculumDetail!Y599, "")</f>
        <v/>
      </c>
      <c r="Z77" s="11" t="str">
        <f>IF(CurriculumDetail!Z599 &gt; 0, CurriculumDetail!Z599, "")</f>
        <v/>
      </c>
      <c r="AA77" s="11" t="str">
        <f>IF(CurriculumDetail!AA599 &gt; 0, CurriculumDetail!AA599, "")</f>
        <v/>
      </c>
      <c r="AB77" s="11" t="str">
        <f>IF(CurriculumDetail!AB599 &gt; 0, CurriculumDetail!AB599, "")</f>
        <v/>
      </c>
      <c r="AC77" s="11" t="str">
        <f>IF(CurriculumDetail!AC599 &gt; 0, CurriculumDetail!AC599, "")</f>
        <v/>
      </c>
      <c r="AD77" s="11" t="str">
        <f>IF(CurriculumDetail!AD599 &gt; 0, CurriculumDetail!AD599, "")</f>
        <v/>
      </c>
      <c r="AE77" s="11" t="str">
        <f>IF(CurriculumDetail!AE599 &gt; 0, CurriculumDetail!AE599, "")</f>
        <v/>
      </c>
      <c r="AF77" s="11" t="str">
        <f>IF(CurriculumDetail!AF599 &gt; 0, CurriculumDetail!AF599, "")</f>
        <v/>
      </c>
      <c r="AG77" s="11" t="str">
        <f>IF(CurriculumDetail!AG599 &gt; 0, CurriculumDetail!AG599, "")</f>
        <v/>
      </c>
      <c r="AH77" s="11" t="str">
        <f>IF(CurriculumDetail!AH599 &gt; 0, CurriculumDetail!AH599, "")</f>
        <v/>
      </c>
      <c r="AI77" s="11" t="str">
        <f>IF(CurriculumDetail!AI599 &gt; 0, CurriculumDetail!AI599, "")</f>
        <v/>
      </c>
      <c r="AJ77" s="11" t="str">
        <f>IF(CurriculumDetail!AJ599 &gt; 0, CurriculumDetail!AJ599, "")</f>
        <v/>
      </c>
    </row>
    <row r="78" spans="1:36" x14ac:dyDescent="0.2">
      <c r="A78" s="11" t="s">
        <v>181</v>
      </c>
      <c r="B78" s="11" t="s">
        <v>390</v>
      </c>
      <c r="C78" s="11">
        <v>0</v>
      </c>
      <c r="D78" s="11">
        <v>0</v>
      </c>
      <c r="E78" s="11">
        <f>C78+ D78</f>
        <v>0</v>
      </c>
      <c r="F78" s="11">
        <f>SUM(G78:AJ78)</f>
        <v>0</v>
      </c>
      <c r="G78" s="11" t="str">
        <f>IF(CurriculumDetail!G606 &gt; 0, CurriculumDetail!G606, "")</f>
        <v/>
      </c>
      <c r="H78" s="11" t="str">
        <f>IF(CurriculumDetail!H606 &gt; 0, CurriculumDetail!H606, "")</f>
        <v/>
      </c>
      <c r="I78" s="11" t="str">
        <f>IF(CurriculumDetail!I606 &gt; 0, CurriculumDetail!I606, "")</f>
        <v/>
      </c>
      <c r="J78" s="11" t="str">
        <f>IF(CurriculumDetail!J606 &gt; 0, CurriculumDetail!J606, "")</f>
        <v/>
      </c>
      <c r="K78" s="11" t="str">
        <f>IF(CurriculumDetail!K606 &gt; 0, CurriculumDetail!K606, "")</f>
        <v/>
      </c>
      <c r="L78" s="11" t="str">
        <f>IF(CurriculumDetail!L606 &gt; 0, CurriculumDetail!L606, "")</f>
        <v/>
      </c>
      <c r="M78" s="11" t="str">
        <f>IF(CurriculumDetail!M606 &gt; 0, CurriculumDetail!M606, "")</f>
        <v/>
      </c>
      <c r="N78" s="11" t="str">
        <f>IF(CurriculumDetail!N606 &gt; 0, CurriculumDetail!N606, "")</f>
        <v/>
      </c>
      <c r="O78" s="11" t="str">
        <f>IF(CurriculumDetail!O606 &gt; 0, CurriculumDetail!O606, "")</f>
        <v/>
      </c>
      <c r="P78" s="11" t="str">
        <f>IF(CurriculumDetail!P606 &gt; 0, CurriculumDetail!P606, "")</f>
        <v/>
      </c>
      <c r="Q78" s="11" t="str">
        <f>IF(CurriculumDetail!Q606 &gt; 0, CurriculumDetail!Q606, "")</f>
        <v/>
      </c>
      <c r="R78" s="11" t="str">
        <f>IF(CurriculumDetail!R606 &gt; 0, CurriculumDetail!R606, "")</f>
        <v/>
      </c>
      <c r="S78" s="11" t="str">
        <f>IF(CurriculumDetail!S606 &gt; 0, CurriculumDetail!S606, "")</f>
        <v/>
      </c>
      <c r="T78" s="11" t="str">
        <f>IF(CurriculumDetail!T606 &gt; 0, CurriculumDetail!T606, "")</f>
        <v/>
      </c>
      <c r="U78" s="11" t="str">
        <f>IF(CurriculumDetail!U606 &gt; 0, CurriculumDetail!U606, "")</f>
        <v/>
      </c>
      <c r="V78" s="11" t="str">
        <f>IF(CurriculumDetail!V606 &gt; 0, CurriculumDetail!V606, "")</f>
        <v/>
      </c>
      <c r="W78" s="11" t="str">
        <f>IF(CurriculumDetail!W606 &gt; 0, CurriculumDetail!W606, "")</f>
        <v/>
      </c>
      <c r="X78" s="11" t="str">
        <f>IF(CurriculumDetail!X606 &gt; 0, CurriculumDetail!X606, "")</f>
        <v/>
      </c>
      <c r="Y78" s="11" t="str">
        <f>IF(CurriculumDetail!Y606 &gt; 0, CurriculumDetail!Y606, "")</f>
        <v/>
      </c>
      <c r="Z78" s="11" t="str">
        <f>IF(CurriculumDetail!Z606 &gt; 0, CurriculumDetail!Z606, "")</f>
        <v/>
      </c>
      <c r="AA78" s="11" t="str">
        <f>IF(CurriculumDetail!AA606 &gt; 0, CurriculumDetail!AA606, "")</f>
        <v/>
      </c>
      <c r="AB78" s="11" t="str">
        <f>IF(CurriculumDetail!AB606 &gt; 0, CurriculumDetail!AB606, "")</f>
        <v/>
      </c>
      <c r="AC78" s="11" t="str">
        <f>IF(CurriculumDetail!AC606 &gt; 0, CurriculumDetail!AC606, "")</f>
        <v/>
      </c>
      <c r="AD78" s="11" t="str">
        <f>IF(CurriculumDetail!AD606 &gt; 0, CurriculumDetail!AD606, "")</f>
        <v/>
      </c>
      <c r="AE78" s="11" t="str">
        <f>IF(CurriculumDetail!AE606 &gt; 0, CurriculumDetail!AE606, "")</f>
        <v/>
      </c>
      <c r="AF78" s="11" t="str">
        <f>IF(CurriculumDetail!AF606 &gt; 0, CurriculumDetail!AF606, "")</f>
        <v/>
      </c>
      <c r="AG78" s="11" t="str">
        <f>IF(CurriculumDetail!AG606 &gt; 0, CurriculumDetail!AG606, "")</f>
        <v/>
      </c>
      <c r="AH78" s="11" t="str">
        <f>IF(CurriculumDetail!AH606 &gt; 0, CurriculumDetail!AH606, "")</f>
        <v/>
      </c>
      <c r="AI78" s="11" t="str">
        <f>IF(CurriculumDetail!AI606 &gt; 0, CurriculumDetail!AI606, "")</f>
        <v/>
      </c>
      <c r="AJ78" s="11" t="str">
        <f>IF(CurriculumDetail!AJ606 &gt; 0, CurriculumDetail!AJ606, "")</f>
        <v/>
      </c>
    </row>
    <row r="80" spans="1:36" x14ac:dyDescent="0.2">
      <c r="A80" s="11" t="s">
        <v>182</v>
      </c>
      <c r="B80" s="11" t="s">
        <v>247</v>
      </c>
      <c r="C80" s="11">
        <v>0</v>
      </c>
      <c r="D80" s="11">
        <v>1</v>
      </c>
      <c r="E80" s="11">
        <f>C80+ D80</f>
        <v>1</v>
      </c>
      <c r="F80" s="11">
        <f>SUM(G80:AJ80)</f>
        <v>0</v>
      </c>
      <c r="G80" s="11" t="str">
        <f>IF(CurriculumDetail!G614 &gt; 0, CurriculumDetail!G614, "")</f>
        <v/>
      </c>
      <c r="H80" s="11" t="str">
        <f>IF(CurriculumDetail!H614 &gt; 0, CurriculumDetail!H614, "")</f>
        <v/>
      </c>
      <c r="I80" s="11" t="str">
        <f>IF(CurriculumDetail!I614 &gt; 0, CurriculumDetail!I614, "")</f>
        <v/>
      </c>
      <c r="J80" s="11" t="str">
        <f>IF(CurriculumDetail!J614 &gt; 0, CurriculumDetail!J614, "")</f>
        <v/>
      </c>
      <c r="K80" s="11" t="str">
        <f>IF(CurriculumDetail!K614 &gt; 0, CurriculumDetail!K614, "")</f>
        <v/>
      </c>
      <c r="L80" s="11" t="str">
        <f>IF(CurriculumDetail!L614 &gt; 0, CurriculumDetail!L614, "")</f>
        <v/>
      </c>
      <c r="M80" s="11" t="str">
        <f>IF(CurriculumDetail!M614 &gt; 0, CurriculumDetail!M614, "")</f>
        <v/>
      </c>
      <c r="N80" s="11" t="str">
        <f>IF(CurriculumDetail!N614 &gt; 0, CurriculumDetail!N614, "")</f>
        <v/>
      </c>
      <c r="O80" s="11" t="str">
        <f>IF(CurriculumDetail!O614 &gt; 0, CurriculumDetail!O614, "")</f>
        <v/>
      </c>
      <c r="P80" s="11" t="str">
        <f>IF(CurriculumDetail!P614 &gt; 0, CurriculumDetail!P614, "")</f>
        <v/>
      </c>
      <c r="Q80" s="11" t="str">
        <f>IF(CurriculumDetail!Q614 &gt; 0, CurriculumDetail!Q614, "")</f>
        <v/>
      </c>
      <c r="R80" s="11" t="str">
        <f>IF(CurriculumDetail!R614 &gt; 0, CurriculumDetail!R614, "")</f>
        <v/>
      </c>
      <c r="S80" s="11" t="str">
        <f>IF(CurriculumDetail!S614 &gt; 0, CurriculumDetail!S614, "")</f>
        <v/>
      </c>
      <c r="T80" s="11" t="str">
        <f>IF(CurriculumDetail!T614 &gt; 0, CurriculumDetail!T614, "")</f>
        <v/>
      </c>
      <c r="U80" s="11" t="str">
        <f>IF(CurriculumDetail!U614 &gt; 0, CurriculumDetail!U614, "")</f>
        <v/>
      </c>
      <c r="V80" s="11" t="str">
        <f>IF(CurriculumDetail!V614 &gt; 0, CurriculumDetail!V614, "")</f>
        <v/>
      </c>
      <c r="W80" s="11" t="str">
        <f>IF(CurriculumDetail!W614 &gt; 0, CurriculumDetail!W614, "")</f>
        <v/>
      </c>
      <c r="X80" s="11" t="str">
        <f>IF(CurriculumDetail!X614 &gt; 0, CurriculumDetail!X614, "")</f>
        <v/>
      </c>
      <c r="Y80" s="11" t="str">
        <f>IF(CurriculumDetail!Y614 &gt; 0, CurriculumDetail!Y614, "")</f>
        <v/>
      </c>
      <c r="Z80" s="11" t="str">
        <f>IF(CurriculumDetail!Z614 &gt; 0, CurriculumDetail!Z614, "")</f>
        <v/>
      </c>
      <c r="AA80" s="11" t="str">
        <f>IF(CurriculumDetail!AA614 &gt; 0, CurriculumDetail!AA614, "")</f>
        <v/>
      </c>
      <c r="AB80" s="11" t="str">
        <f>IF(CurriculumDetail!AB614 &gt; 0, CurriculumDetail!AB614, "")</f>
        <v/>
      </c>
      <c r="AC80" s="11" t="str">
        <f>IF(CurriculumDetail!AC614 &gt; 0, CurriculumDetail!AC614, "")</f>
        <v/>
      </c>
      <c r="AD80" s="11" t="str">
        <f>IF(CurriculumDetail!AD614 &gt; 0, CurriculumDetail!AD614, "")</f>
        <v/>
      </c>
      <c r="AE80" s="11" t="str">
        <f>IF(CurriculumDetail!AE614 &gt; 0, CurriculumDetail!AE614, "")</f>
        <v/>
      </c>
      <c r="AF80" s="11" t="str">
        <f>IF(CurriculumDetail!AF614 &gt; 0, CurriculumDetail!AF614, "")</f>
        <v/>
      </c>
      <c r="AG80" s="11" t="str">
        <f>IF(CurriculumDetail!AG614 &gt; 0, CurriculumDetail!AG614, "")</f>
        <v/>
      </c>
      <c r="AH80" s="11" t="str">
        <f>IF(CurriculumDetail!AH614 &gt; 0, CurriculumDetail!AH614, "")</f>
        <v/>
      </c>
      <c r="AI80" s="11" t="str">
        <f>IF(CurriculumDetail!AI614 &gt; 0, CurriculumDetail!AI614, "")</f>
        <v/>
      </c>
      <c r="AJ80" s="11" t="str">
        <f>IF(CurriculumDetail!AJ614 &gt; 0, CurriculumDetail!AJ614, "")</f>
        <v/>
      </c>
    </row>
    <row r="81" spans="1:36" x14ac:dyDescent="0.2">
      <c r="A81" s="11" t="s">
        <v>182</v>
      </c>
      <c r="B81" s="11" t="s">
        <v>44</v>
      </c>
      <c r="C81" s="11">
        <v>0</v>
      </c>
      <c r="D81" s="11">
        <v>4</v>
      </c>
      <c r="E81" s="11">
        <f>C81+ D81</f>
        <v>4</v>
      </c>
      <c r="F81" s="11">
        <f>SUM(G81:AJ81)</f>
        <v>0</v>
      </c>
      <c r="G81" s="11" t="str">
        <f>IF(CurriculumDetail!G619 &gt; 0, CurriculumDetail!G619, "")</f>
        <v/>
      </c>
      <c r="H81" s="11" t="str">
        <f>IF(CurriculumDetail!H619 &gt; 0, CurriculumDetail!H619, "")</f>
        <v/>
      </c>
      <c r="I81" s="11" t="str">
        <f>IF(CurriculumDetail!I619 &gt; 0, CurriculumDetail!I619, "")</f>
        <v/>
      </c>
      <c r="J81" s="11" t="str">
        <f>IF(CurriculumDetail!J619 &gt; 0, CurriculumDetail!J619, "")</f>
        <v/>
      </c>
      <c r="K81" s="11" t="str">
        <f>IF(CurriculumDetail!K619 &gt; 0, CurriculumDetail!K619, "")</f>
        <v/>
      </c>
      <c r="L81" s="11" t="str">
        <f>IF(CurriculumDetail!L619 &gt; 0, CurriculumDetail!L619, "")</f>
        <v/>
      </c>
      <c r="M81" s="11" t="str">
        <f>IF(CurriculumDetail!M619 &gt; 0, CurriculumDetail!M619, "")</f>
        <v/>
      </c>
      <c r="N81" s="11" t="str">
        <f>IF(CurriculumDetail!N619 &gt; 0, CurriculumDetail!N619, "")</f>
        <v/>
      </c>
      <c r="O81" s="11" t="str">
        <f>IF(CurriculumDetail!O619 &gt; 0, CurriculumDetail!O619, "")</f>
        <v/>
      </c>
      <c r="P81" s="11" t="str">
        <f>IF(CurriculumDetail!P619 &gt; 0, CurriculumDetail!P619, "")</f>
        <v/>
      </c>
      <c r="Q81" s="11" t="str">
        <f>IF(CurriculumDetail!Q619 &gt; 0, CurriculumDetail!Q619, "")</f>
        <v/>
      </c>
      <c r="R81" s="11" t="str">
        <f>IF(CurriculumDetail!R619 &gt; 0, CurriculumDetail!R619, "")</f>
        <v/>
      </c>
      <c r="S81" s="11" t="str">
        <f>IF(CurriculumDetail!S619 &gt; 0, CurriculumDetail!S619, "")</f>
        <v/>
      </c>
      <c r="T81" s="11" t="str">
        <f>IF(CurriculumDetail!T619 &gt; 0, CurriculumDetail!T619, "")</f>
        <v/>
      </c>
      <c r="U81" s="11" t="str">
        <f>IF(CurriculumDetail!U619 &gt; 0, CurriculumDetail!U619, "")</f>
        <v/>
      </c>
      <c r="V81" s="11" t="str">
        <f>IF(CurriculumDetail!V619 &gt; 0, CurriculumDetail!V619, "")</f>
        <v/>
      </c>
      <c r="W81" s="11" t="str">
        <f>IF(CurriculumDetail!W619 &gt; 0, CurriculumDetail!W619, "")</f>
        <v/>
      </c>
      <c r="X81" s="11" t="str">
        <f>IF(CurriculumDetail!X619 &gt; 0, CurriculumDetail!X619, "")</f>
        <v/>
      </c>
      <c r="Y81" s="11" t="str">
        <f>IF(CurriculumDetail!Y619 &gt; 0, CurriculumDetail!Y619, "")</f>
        <v/>
      </c>
      <c r="Z81" s="11" t="str">
        <f>IF(CurriculumDetail!Z619 &gt; 0, CurriculumDetail!Z619, "")</f>
        <v/>
      </c>
      <c r="AA81" s="11" t="str">
        <f>IF(CurriculumDetail!AA619 &gt; 0, CurriculumDetail!AA619, "")</f>
        <v/>
      </c>
      <c r="AB81" s="11" t="str">
        <f>IF(CurriculumDetail!AB619 &gt; 0, CurriculumDetail!AB619, "")</f>
        <v/>
      </c>
      <c r="AC81" s="11" t="str">
        <f>IF(CurriculumDetail!AC619 &gt; 0, CurriculumDetail!AC619, "")</f>
        <v/>
      </c>
      <c r="AD81" s="11" t="str">
        <f>IF(CurriculumDetail!AD619 &gt; 0, CurriculumDetail!AD619, "")</f>
        <v/>
      </c>
      <c r="AE81" s="11" t="str">
        <f>IF(CurriculumDetail!AE619 &gt; 0, CurriculumDetail!AE619, "")</f>
        <v/>
      </c>
      <c r="AF81" s="11" t="str">
        <f>IF(CurriculumDetail!AF619 &gt; 0, CurriculumDetail!AF619, "")</f>
        <v/>
      </c>
      <c r="AG81" s="11" t="str">
        <f>IF(CurriculumDetail!AG619 &gt; 0, CurriculumDetail!AG619, "")</f>
        <v/>
      </c>
      <c r="AH81" s="11" t="str">
        <f>IF(CurriculumDetail!AH619 &gt; 0, CurriculumDetail!AH619, "")</f>
        <v/>
      </c>
      <c r="AI81" s="11" t="str">
        <f>IF(CurriculumDetail!AI619 &gt; 0, CurriculumDetail!AI619, "")</f>
        <v/>
      </c>
      <c r="AJ81" s="11" t="str">
        <f>IF(CurriculumDetail!AJ619 &gt; 0, CurriculumDetail!AJ619, "")</f>
        <v/>
      </c>
    </row>
    <row r="82" spans="1:36" x14ac:dyDescent="0.2">
      <c r="A82" s="11" t="s">
        <v>182</v>
      </c>
      <c r="B82" s="11" t="s">
        <v>420</v>
      </c>
      <c r="C82" s="11">
        <v>0</v>
      </c>
      <c r="D82" s="11">
        <v>3</v>
      </c>
      <c r="E82" s="11">
        <f>C82+ D82</f>
        <v>3</v>
      </c>
      <c r="F82" s="11">
        <f>SUM(G82:AJ82)</f>
        <v>0</v>
      </c>
      <c r="G82" s="11" t="str">
        <f>IF(CurriculumDetail!G629 &gt; 0, CurriculumDetail!G629, "")</f>
        <v/>
      </c>
      <c r="H82" s="11" t="str">
        <f>IF(CurriculumDetail!H629 &gt; 0, CurriculumDetail!H629, "")</f>
        <v/>
      </c>
      <c r="I82" s="11" t="str">
        <f>IF(CurriculumDetail!I629 &gt; 0, CurriculumDetail!I629, "")</f>
        <v/>
      </c>
      <c r="J82" s="11" t="str">
        <f>IF(CurriculumDetail!J629 &gt; 0, CurriculumDetail!J629, "")</f>
        <v/>
      </c>
      <c r="K82" s="11" t="str">
        <f>IF(CurriculumDetail!K629 &gt; 0, CurriculumDetail!K629, "")</f>
        <v/>
      </c>
      <c r="L82" s="11" t="str">
        <f>IF(CurriculumDetail!L629 &gt; 0, CurriculumDetail!L629, "")</f>
        <v/>
      </c>
      <c r="M82" s="11" t="str">
        <f>IF(CurriculumDetail!M629 &gt; 0, CurriculumDetail!M629, "")</f>
        <v/>
      </c>
      <c r="N82" s="11" t="str">
        <f>IF(CurriculumDetail!N629 &gt; 0, CurriculumDetail!N629, "")</f>
        <v/>
      </c>
      <c r="O82" s="11" t="str">
        <f>IF(CurriculumDetail!O629 &gt; 0, CurriculumDetail!O629, "")</f>
        <v/>
      </c>
      <c r="P82" s="11" t="str">
        <f>IF(CurriculumDetail!P629 &gt; 0, CurriculumDetail!P629, "")</f>
        <v/>
      </c>
      <c r="Q82" s="11" t="str">
        <f>IF(CurriculumDetail!Q629 &gt; 0, CurriculumDetail!Q629, "")</f>
        <v/>
      </c>
      <c r="R82" s="11" t="str">
        <f>IF(CurriculumDetail!R629 &gt; 0, CurriculumDetail!R629, "")</f>
        <v/>
      </c>
      <c r="S82" s="11" t="str">
        <f>IF(CurriculumDetail!S629 &gt; 0, CurriculumDetail!S629, "")</f>
        <v/>
      </c>
      <c r="T82" s="11" t="str">
        <f>IF(CurriculumDetail!T629 &gt; 0, CurriculumDetail!T629, "")</f>
        <v/>
      </c>
      <c r="U82" s="11" t="str">
        <f>IF(CurriculumDetail!U629 &gt; 0, CurriculumDetail!U629, "")</f>
        <v/>
      </c>
      <c r="V82" s="11" t="str">
        <f>IF(CurriculumDetail!V629 &gt; 0, CurriculumDetail!V629, "")</f>
        <v/>
      </c>
      <c r="W82" s="11" t="str">
        <f>IF(CurriculumDetail!W629 &gt; 0, CurriculumDetail!W629, "")</f>
        <v/>
      </c>
      <c r="X82" s="11" t="str">
        <f>IF(CurriculumDetail!X629 &gt; 0, CurriculumDetail!X629, "")</f>
        <v/>
      </c>
      <c r="Y82" s="11" t="str">
        <f>IF(CurriculumDetail!Y629 &gt; 0, CurriculumDetail!Y629, "")</f>
        <v/>
      </c>
      <c r="Z82" s="11" t="str">
        <f>IF(CurriculumDetail!Z629 &gt; 0, CurriculumDetail!Z629, "")</f>
        <v/>
      </c>
      <c r="AA82" s="11" t="str">
        <f>IF(CurriculumDetail!AA629 &gt; 0, CurriculumDetail!AA629, "")</f>
        <v/>
      </c>
      <c r="AB82" s="11" t="str">
        <f>IF(CurriculumDetail!AB629 &gt; 0, CurriculumDetail!AB629, "")</f>
        <v/>
      </c>
      <c r="AC82" s="11" t="str">
        <f>IF(CurriculumDetail!AC629 &gt; 0, CurriculumDetail!AC629, "")</f>
        <v/>
      </c>
      <c r="AD82" s="11" t="str">
        <f>IF(CurriculumDetail!AD629 &gt; 0, CurriculumDetail!AD629, "")</f>
        <v/>
      </c>
      <c r="AE82" s="11" t="str">
        <f>IF(CurriculumDetail!AE629 &gt; 0, CurriculumDetail!AE629, "")</f>
        <v/>
      </c>
      <c r="AF82" s="11" t="str">
        <f>IF(CurriculumDetail!AF629 &gt; 0, CurriculumDetail!AF629, "")</f>
        <v/>
      </c>
      <c r="AG82" s="11" t="str">
        <f>IF(CurriculumDetail!AG629 &gt; 0, CurriculumDetail!AG629, "")</f>
        <v/>
      </c>
      <c r="AH82" s="11" t="str">
        <f>IF(CurriculumDetail!AH629 &gt; 0, CurriculumDetail!AH629, "")</f>
        <v/>
      </c>
      <c r="AI82" s="11" t="str">
        <f>IF(CurriculumDetail!AI629 &gt; 0, CurriculumDetail!AI629, "")</f>
        <v/>
      </c>
      <c r="AJ82" s="11" t="str">
        <f>IF(CurriculumDetail!AJ629 &gt; 0, CurriculumDetail!AJ629, "")</f>
        <v/>
      </c>
    </row>
    <row r="83" spans="1:36" x14ac:dyDescent="0.2">
      <c r="A83" s="11" t="s">
        <v>182</v>
      </c>
      <c r="B83" s="11" t="s">
        <v>1</v>
      </c>
      <c r="C83" s="11">
        <v>0</v>
      </c>
      <c r="D83" s="11">
        <v>2</v>
      </c>
      <c r="E83" s="11">
        <f>C83+ D83</f>
        <v>2</v>
      </c>
      <c r="F83" s="11">
        <f>SUM(G83:AJ83)</f>
        <v>0</v>
      </c>
      <c r="G83" s="11" t="str">
        <f>IF(CurriculumDetail!G635 &gt; 0, CurriculumDetail!G635, "")</f>
        <v/>
      </c>
      <c r="H83" s="11" t="str">
        <f>IF(CurriculumDetail!H635 &gt; 0, CurriculumDetail!H635, "")</f>
        <v/>
      </c>
      <c r="I83" s="11" t="str">
        <f>IF(CurriculumDetail!I635 &gt; 0, CurriculumDetail!I635, "")</f>
        <v/>
      </c>
      <c r="J83" s="11" t="str">
        <f>IF(CurriculumDetail!J635 &gt; 0, CurriculumDetail!J635, "")</f>
        <v/>
      </c>
      <c r="K83" s="11" t="str">
        <f>IF(CurriculumDetail!K635 &gt; 0, CurriculumDetail!K635, "")</f>
        <v/>
      </c>
      <c r="L83" s="11" t="str">
        <f>IF(CurriculumDetail!L635 &gt; 0, CurriculumDetail!L635, "")</f>
        <v/>
      </c>
      <c r="M83" s="11" t="str">
        <f>IF(CurriculumDetail!M635 &gt; 0, CurriculumDetail!M635, "")</f>
        <v/>
      </c>
      <c r="N83" s="11" t="str">
        <f>IF(CurriculumDetail!N635 &gt; 0, CurriculumDetail!N635, "")</f>
        <v/>
      </c>
      <c r="O83" s="11" t="str">
        <f>IF(CurriculumDetail!O635 &gt; 0, CurriculumDetail!O635, "")</f>
        <v/>
      </c>
      <c r="P83" s="11" t="str">
        <f>IF(CurriculumDetail!P635 &gt; 0, CurriculumDetail!P635, "")</f>
        <v/>
      </c>
      <c r="Q83" s="11" t="str">
        <f>IF(CurriculumDetail!Q635 &gt; 0, CurriculumDetail!Q635, "")</f>
        <v/>
      </c>
      <c r="R83" s="11" t="str">
        <f>IF(CurriculumDetail!R635 &gt; 0, CurriculumDetail!R635, "")</f>
        <v/>
      </c>
      <c r="S83" s="11" t="str">
        <f>IF(CurriculumDetail!S635 &gt; 0, CurriculumDetail!S635, "")</f>
        <v/>
      </c>
      <c r="T83" s="11" t="str">
        <f>IF(CurriculumDetail!T635 &gt; 0, CurriculumDetail!T635, "")</f>
        <v/>
      </c>
      <c r="U83" s="11" t="str">
        <f>IF(CurriculumDetail!U635 &gt; 0, CurriculumDetail!U635, "")</f>
        <v/>
      </c>
      <c r="V83" s="11" t="str">
        <f>IF(CurriculumDetail!V635 &gt; 0, CurriculumDetail!V635, "")</f>
        <v/>
      </c>
      <c r="W83" s="11" t="str">
        <f>IF(CurriculumDetail!W635 &gt; 0, CurriculumDetail!W635, "")</f>
        <v/>
      </c>
      <c r="X83" s="11" t="str">
        <f>IF(CurriculumDetail!X635 &gt; 0, CurriculumDetail!X635, "")</f>
        <v/>
      </c>
      <c r="Y83" s="11" t="str">
        <f>IF(CurriculumDetail!Y635 &gt; 0, CurriculumDetail!Y635, "")</f>
        <v/>
      </c>
      <c r="Z83" s="11" t="str">
        <f>IF(CurriculumDetail!Z635 &gt; 0, CurriculumDetail!Z635, "")</f>
        <v/>
      </c>
      <c r="AA83" s="11" t="str">
        <f>IF(CurriculumDetail!AA635 &gt; 0, CurriculumDetail!AA635, "")</f>
        <v/>
      </c>
      <c r="AB83" s="11" t="str">
        <f>IF(CurriculumDetail!AB635 &gt; 0, CurriculumDetail!AB635, "")</f>
        <v/>
      </c>
      <c r="AC83" s="11" t="str">
        <f>IF(CurriculumDetail!AC635 &gt; 0, CurriculumDetail!AC635, "")</f>
        <v/>
      </c>
      <c r="AD83" s="11" t="str">
        <f>IF(CurriculumDetail!AD635 &gt; 0, CurriculumDetail!AD635, "")</f>
        <v/>
      </c>
      <c r="AE83" s="11" t="str">
        <f>IF(CurriculumDetail!AE635 &gt; 0, CurriculumDetail!AE635, "")</f>
        <v/>
      </c>
      <c r="AF83" s="11" t="str">
        <f>IF(CurriculumDetail!AF635 &gt; 0, CurriculumDetail!AF635, "")</f>
        <v/>
      </c>
      <c r="AG83" s="11" t="str">
        <f>IF(CurriculumDetail!AG635 &gt; 0, CurriculumDetail!AG635, "")</f>
        <v/>
      </c>
      <c r="AH83" s="11" t="str">
        <f>IF(CurriculumDetail!AH635 &gt; 0, CurriculumDetail!AH635, "")</f>
        <v/>
      </c>
      <c r="AI83" s="11" t="str">
        <f>IF(CurriculumDetail!AI635 &gt; 0, CurriculumDetail!AI635, "")</f>
        <v/>
      </c>
      <c r="AJ83" s="11" t="str">
        <f>IF(CurriculumDetail!AJ635 &gt; 0, CurriculumDetail!AJ635, "")</f>
        <v/>
      </c>
    </row>
    <row r="84" spans="1:36" x14ac:dyDescent="0.2">
      <c r="A84" s="11" t="s">
        <v>182</v>
      </c>
      <c r="B84" s="11" t="s">
        <v>99</v>
      </c>
      <c r="C84" s="11">
        <v>0</v>
      </c>
      <c r="D84" s="11">
        <v>0</v>
      </c>
      <c r="E84" s="11">
        <f>C84+ D84</f>
        <v>0</v>
      </c>
      <c r="F84" s="11">
        <f>SUM(G84:AJ84)</f>
        <v>0</v>
      </c>
      <c r="G84" s="11" t="str">
        <f>IF(CurriculumDetail!G642 &gt; 0, CurriculumDetail!G642, "")</f>
        <v/>
      </c>
      <c r="H84" s="11" t="str">
        <f>IF(CurriculumDetail!H642 &gt; 0, CurriculumDetail!H642, "")</f>
        <v/>
      </c>
      <c r="I84" s="11" t="str">
        <f>IF(CurriculumDetail!I642 &gt; 0, CurriculumDetail!I642, "")</f>
        <v/>
      </c>
      <c r="J84" s="11" t="str">
        <f>IF(CurriculumDetail!J642 &gt; 0, CurriculumDetail!J642, "")</f>
        <v/>
      </c>
      <c r="K84" s="11" t="str">
        <f>IF(CurriculumDetail!K642 &gt; 0, CurriculumDetail!K642, "")</f>
        <v/>
      </c>
      <c r="L84" s="11" t="str">
        <f>IF(CurriculumDetail!L642 &gt; 0, CurriculumDetail!L642, "")</f>
        <v/>
      </c>
      <c r="M84" s="11" t="str">
        <f>IF(CurriculumDetail!M642 &gt; 0, CurriculumDetail!M642, "")</f>
        <v/>
      </c>
      <c r="N84" s="11" t="str">
        <f>IF(CurriculumDetail!N642 &gt; 0, CurriculumDetail!N642, "")</f>
        <v/>
      </c>
      <c r="O84" s="11" t="str">
        <f>IF(CurriculumDetail!O642 &gt; 0, CurriculumDetail!O642, "")</f>
        <v/>
      </c>
      <c r="P84" s="11" t="str">
        <f>IF(CurriculumDetail!P642 &gt; 0, CurriculumDetail!P642, "")</f>
        <v/>
      </c>
      <c r="Q84" s="11" t="str">
        <f>IF(CurriculumDetail!Q642 &gt; 0, CurriculumDetail!Q642, "")</f>
        <v/>
      </c>
      <c r="R84" s="11" t="str">
        <f>IF(CurriculumDetail!R642 &gt; 0, CurriculumDetail!R642, "")</f>
        <v/>
      </c>
      <c r="S84" s="11" t="str">
        <f>IF(CurriculumDetail!S642 &gt; 0, CurriculumDetail!S642, "")</f>
        <v/>
      </c>
      <c r="T84" s="11" t="str">
        <f>IF(CurriculumDetail!T642 &gt; 0, CurriculumDetail!T642, "")</f>
        <v/>
      </c>
      <c r="U84" s="11" t="str">
        <f>IF(CurriculumDetail!U642 &gt; 0, CurriculumDetail!U642, "")</f>
        <v/>
      </c>
      <c r="V84" s="11" t="str">
        <f>IF(CurriculumDetail!V642 &gt; 0, CurriculumDetail!V642, "")</f>
        <v/>
      </c>
      <c r="W84" s="11" t="str">
        <f>IF(CurriculumDetail!W642 &gt; 0, CurriculumDetail!W642, "")</f>
        <v/>
      </c>
      <c r="X84" s="11" t="str">
        <f>IF(CurriculumDetail!X642 &gt; 0, CurriculumDetail!X642, "")</f>
        <v/>
      </c>
      <c r="Y84" s="11" t="str">
        <f>IF(CurriculumDetail!Y642 &gt; 0, CurriculumDetail!Y642, "")</f>
        <v/>
      </c>
      <c r="Z84" s="11" t="str">
        <f>IF(CurriculumDetail!Z642 &gt; 0, CurriculumDetail!Z642, "")</f>
        <v/>
      </c>
      <c r="AA84" s="11" t="str">
        <f>IF(CurriculumDetail!AA642 &gt; 0, CurriculumDetail!AA642, "")</f>
        <v/>
      </c>
      <c r="AB84" s="11" t="str">
        <f>IF(CurriculumDetail!AB642 &gt; 0, CurriculumDetail!AB642, "")</f>
        <v/>
      </c>
      <c r="AC84" s="11" t="str">
        <f>IF(CurriculumDetail!AC642 &gt; 0, CurriculumDetail!AC642, "")</f>
        <v/>
      </c>
      <c r="AD84" s="11" t="str">
        <f>IF(CurriculumDetail!AD642 &gt; 0, CurriculumDetail!AD642, "")</f>
        <v/>
      </c>
      <c r="AE84" s="11" t="str">
        <f>IF(CurriculumDetail!AE642 &gt; 0, CurriculumDetail!AE642, "")</f>
        <v/>
      </c>
      <c r="AF84" s="11" t="str">
        <f>IF(CurriculumDetail!AF642 &gt; 0, CurriculumDetail!AF642, "")</f>
        <v/>
      </c>
      <c r="AG84" s="11" t="str">
        <f>IF(CurriculumDetail!AG642 &gt; 0, CurriculumDetail!AG642, "")</f>
        <v/>
      </c>
      <c r="AH84" s="11" t="str">
        <f>IF(CurriculumDetail!AH642 &gt; 0, CurriculumDetail!AH642, "")</f>
        <v/>
      </c>
      <c r="AI84" s="11" t="str">
        <f>IF(CurriculumDetail!AI642 &gt; 0, CurriculumDetail!AI642, "")</f>
        <v/>
      </c>
      <c r="AJ84" s="11" t="str">
        <f>IF(CurriculumDetail!AJ642 &gt; 0, CurriculumDetail!AJ642, "")</f>
        <v/>
      </c>
    </row>
    <row r="85" spans="1:36" x14ac:dyDescent="0.2">
      <c r="A85" s="11" t="s">
        <v>182</v>
      </c>
      <c r="B85" s="11" t="s">
        <v>192</v>
      </c>
      <c r="C85" s="11">
        <v>0</v>
      </c>
      <c r="D85" s="11">
        <v>0</v>
      </c>
      <c r="E85" s="11">
        <f>C85+ D85</f>
        <v>0</v>
      </c>
      <c r="F85" s="11">
        <f>SUM(G85:AJ85)</f>
        <v>0</v>
      </c>
      <c r="G85" s="11" t="str">
        <f>IF(CurriculumDetail!G650 &gt; 0, CurriculumDetail!G650, "")</f>
        <v/>
      </c>
      <c r="H85" s="11" t="str">
        <f>IF(CurriculumDetail!H650 &gt; 0, CurriculumDetail!H650, "")</f>
        <v/>
      </c>
      <c r="I85" s="11" t="str">
        <f>IF(CurriculumDetail!I650 &gt; 0, CurriculumDetail!I650, "")</f>
        <v/>
      </c>
      <c r="J85" s="11" t="str">
        <f>IF(CurriculumDetail!J650 &gt; 0, CurriculumDetail!J650, "")</f>
        <v/>
      </c>
      <c r="K85" s="11" t="str">
        <f>IF(CurriculumDetail!K650 &gt; 0, CurriculumDetail!K650, "")</f>
        <v/>
      </c>
      <c r="L85" s="11" t="str">
        <f>IF(CurriculumDetail!L650 &gt; 0, CurriculumDetail!L650, "")</f>
        <v/>
      </c>
      <c r="M85" s="11" t="str">
        <f>IF(CurriculumDetail!M650 &gt; 0, CurriculumDetail!M650, "")</f>
        <v/>
      </c>
      <c r="N85" s="11" t="str">
        <f>IF(CurriculumDetail!N650 &gt; 0, CurriculumDetail!N650, "")</f>
        <v/>
      </c>
      <c r="O85" s="11" t="str">
        <f>IF(CurriculumDetail!O650 &gt; 0, CurriculumDetail!O650, "")</f>
        <v/>
      </c>
      <c r="P85" s="11" t="str">
        <f>IF(CurriculumDetail!P650 &gt; 0, CurriculumDetail!P650, "")</f>
        <v/>
      </c>
      <c r="Q85" s="11" t="str">
        <f>IF(CurriculumDetail!Q650 &gt; 0, CurriculumDetail!Q650, "")</f>
        <v/>
      </c>
      <c r="R85" s="11" t="str">
        <f>IF(CurriculumDetail!R650 &gt; 0, CurriculumDetail!R650, "")</f>
        <v/>
      </c>
      <c r="S85" s="11" t="str">
        <f>IF(CurriculumDetail!S650 &gt; 0, CurriculumDetail!S650, "")</f>
        <v/>
      </c>
      <c r="T85" s="11" t="str">
        <f>IF(CurriculumDetail!T650 &gt; 0, CurriculumDetail!T650, "")</f>
        <v/>
      </c>
      <c r="U85" s="11" t="str">
        <f>IF(CurriculumDetail!U650 &gt; 0, CurriculumDetail!U650, "")</f>
        <v/>
      </c>
      <c r="V85" s="11" t="str">
        <f>IF(CurriculumDetail!V650 &gt; 0, CurriculumDetail!V650, "")</f>
        <v/>
      </c>
      <c r="W85" s="11" t="str">
        <f>IF(CurriculumDetail!W650 &gt; 0, CurriculumDetail!W650, "")</f>
        <v/>
      </c>
      <c r="X85" s="11" t="str">
        <f>IF(CurriculumDetail!X650 &gt; 0, CurriculumDetail!X650, "")</f>
        <v/>
      </c>
      <c r="Y85" s="11" t="str">
        <f>IF(CurriculumDetail!Y650 &gt; 0, CurriculumDetail!Y650, "")</f>
        <v/>
      </c>
      <c r="Z85" s="11" t="str">
        <f>IF(CurriculumDetail!Z650 &gt; 0, CurriculumDetail!Z650, "")</f>
        <v/>
      </c>
      <c r="AA85" s="11" t="str">
        <f>IF(CurriculumDetail!AA650 &gt; 0, CurriculumDetail!AA650, "")</f>
        <v/>
      </c>
      <c r="AB85" s="11" t="str">
        <f>IF(CurriculumDetail!AB650 &gt; 0, CurriculumDetail!AB650, "")</f>
        <v/>
      </c>
      <c r="AC85" s="11" t="str">
        <f>IF(CurriculumDetail!AC650 &gt; 0, CurriculumDetail!AC650, "")</f>
        <v/>
      </c>
      <c r="AD85" s="11" t="str">
        <f>IF(CurriculumDetail!AD650 &gt; 0, CurriculumDetail!AD650, "")</f>
        <v/>
      </c>
      <c r="AE85" s="11" t="str">
        <f>IF(CurriculumDetail!AE650 &gt; 0, CurriculumDetail!AE650, "")</f>
        <v/>
      </c>
      <c r="AF85" s="11" t="str">
        <f>IF(CurriculumDetail!AF650 &gt; 0, CurriculumDetail!AF650, "")</f>
        <v/>
      </c>
      <c r="AG85" s="11" t="str">
        <f>IF(CurriculumDetail!AG650 &gt; 0, CurriculumDetail!AG650, "")</f>
        <v/>
      </c>
      <c r="AH85" s="11" t="str">
        <f>IF(CurriculumDetail!AH650 &gt; 0, CurriculumDetail!AH650, "")</f>
        <v/>
      </c>
      <c r="AI85" s="11" t="str">
        <f>IF(CurriculumDetail!AI650 &gt; 0, CurriculumDetail!AI650, "")</f>
        <v/>
      </c>
      <c r="AJ85" s="11" t="str">
        <f>IF(CurriculumDetail!AJ650 &gt; 0, CurriculumDetail!AJ650, "")</f>
        <v/>
      </c>
    </row>
    <row r="86" spans="1:36" x14ac:dyDescent="0.2">
      <c r="A86" s="11" t="s">
        <v>182</v>
      </c>
      <c r="B86" s="11" t="s">
        <v>120</v>
      </c>
      <c r="C86" s="11">
        <v>0</v>
      </c>
      <c r="D86" s="11">
        <v>0</v>
      </c>
      <c r="E86" s="11">
        <f>C86+ D86</f>
        <v>0</v>
      </c>
      <c r="F86" s="11">
        <f>SUM(G86:AJ86)</f>
        <v>0</v>
      </c>
      <c r="G86" s="11" t="str">
        <f>IF(CurriculumDetail!G662 &gt; 0, CurriculumDetail!G662, "")</f>
        <v/>
      </c>
      <c r="H86" s="11" t="str">
        <f>IF(CurriculumDetail!H662 &gt; 0, CurriculumDetail!H662, "")</f>
        <v/>
      </c>
      <c r="I86" s="11" t="str">
        <f>IF(CurriculumDetail!I662 &gt; 0, CurriculumDetail!I662, "")</f>
        <v/>
      </c>
      <c r="J86" s="11" t="str">
        <f>IF(CurriculumDetail!J662 &gt; 0, CurriculumDetail!J662, "")</f>
        <v/>
      </c>
      <c r="K86" s="11" t="str">
        <f>IF(CurriculumDetail!K662 &gt; 0, CurriculumDetail!K662, "")</f>
        <v/>
      </c>
      <c r="L86" s="11" t="str">
        <f>IF(CurriculumDetail!L662 &gt; 0, CurriculumDetail!L662, "")</f>
        <v/>
      </c>
      <c r="M86" s="11" t="str">
        <f>IF(CurriculumDetail!M662 &gt; 0, CurriculumDetail!M662, "")</f>
        <v/>
      </c>
      <c r="N86" s="11" t="str">
        <f>IF(CurriculumDetail!N662 &gt; 0, CurriculumDetail!N662, "")</f>
        <v/>
      </c>
      <c r="O86" s="11" t="str">
        <f>IF(CurriculumDetail!O662 &gt; 0, CurriculumDetail!O662, "")</f>
        <v/>
      </c>
      <c r="P86" s="11" t="str">
        <f>IF(CurriculumDetail!P662 &gt; 0, CurriculumDetail!P662, "")</f>
        <v/>
      </c>
      <c r="Q86" s="11" t="str">
        <f>IF(CurriculumDetail!Q662 &gt; 0, CurriculumDetail!Q662, "")</f>
        <v/>
      </c>
      <c r="R86" s="11" t="str">
        <f>IF(CurriculumDetail!R662 &gt; 0, CurriculumDetail!R662, "")</f>
        <v/>
      </c>
      <c r="S86" s="11" t="str">
        <f>IF(CurriculumDetail!S662 &gt; 0, CurriculumDetail!S662, "")</f>
        <v/>
      </c>
      <c r="T86" s="11" t="str">
        <f>IF(CurriculumDetail!T662 &gt; 0, CurriculumDetail!T662, "")</f>
        <v/>
      </c>
      <c r="U86" s="11" t="str">
        <f>IF(CurriculumDetail!U662 &gt; 0, CurriculumDetail!U662, "")</f>
        <v/>
      </c>
      <c r="V86" s="11" t="str">
        <f>IF(CurriculumDetail!V662 &gt; 0, CurriculumDetail!V662, "")</f>
        <v/>
      </c>
      <c r="W86" s="11" t="str">
        <f>IF(CurriculumDetail!W662 &gt; 0, CurriculumDetail!W662, "")</f>
        <v/>
      </c>
      <c r="X86" s="11" t="str">
        <f>IF(CurriculumDetail!X662 &gt; 0, CurriculumDetail!X662, "")</f>
        <v/>
      </c>
      <c r="Y86" s="11" t="str">
        <f>IF(CurriculumDetail!Y662 &gt; 0, CurriculumDetail!Y662, "")</f>
        <v/>
      </c>
      <c r="Z86" s="11" t="str">
        <f>IF(CurriculumDetail!Z662 &gt; 0, CurriculumDetail!Z662, "")</f>
        <v/>
      </c>
      <c r="AA86" s="11" t="str">
        <f>IF(CurriculumDetail!AA662 &gt; 0, CurriculumDetail!AA662, "")</f>
        <v/>
      </c>
      <c r="AB86" s="11" t="str">
        <f>IF(CurriculumDetail!AB662 &gt; 0, CurriculumDetail!AB662, "")</f>
        <v/>
      </c>
      <c r="AC86" s="11" t="str">
        <f>IF(CurriculumDetail!AC662 &gt; 0, CurriculumDetail!AC662, "")</f>
        <v/>
      </c>
      <c r="AD86" s="11" t="str">
        <f>IF(CurriculumDetail!AD662 &gt; 0, CurriculumDetail!AD662, "")</f>
        <v/>
      </c>
      <c r="AE86" s="11" t="str">
        <f>IF(CurriculumDetail!AE662 &gt; 0, CurriculumDetail!AE662, "")</f>
        <v/>
      </c>
      <c r="AF86" s="11" t="str">
        <f>IF(CurriculumDetail!AF662 &gt; 0, CurriculumDetail!AF662, "")</f>
        <v/>
      </c>
      <c r="AG86" s="11" t="str">
        <f>IF(CurriculumDetail!AG662 &gt; 0, CurriculumDetail!AG662, "")</f>
        <v/>
      </c>
      <c r="AH86" s="11" t="str">
        <f>IF(CurriculumDetail!AH662 &gt; 0, CurriculumDetail!AH662, "")</f>
        <v/>
      </c>
      <c r="AI86" s="11" t="str">
        <f>IF(CurriculumDetail!AI662 &gt; 0, CurriculumDetail!AI662, "")</f>
        <v/>
      </c>
      <c r="AJ86" s="11" t="str">
        <f>IF(CurriculumDetail!AJ662 &gt; 0, CurriculumDetail!AJ662, "")</f>
        <v/>
      </c>
    </row>
    <row r="87" spans="1:36" x14ac:dyDescent="0.2">
      <c r="A87" s="11" t="s">
        <v>182</v>
      </c>
      <c r="B87" s="11" t="s">
        <v>126</v>
      </c>
      <c r="C87" s="11">
        <v>0</v>
      </c>
      <c r="D87" s="11">
        <v>0</v>
      </c>
      <c r="E87" s="11">
        <f>C87+ D87</f>
        <v>0</v>
      </c>
      <c r="F87" s="11">
        <f>SUM(G87:AJ87)</f>
        <v>0</v>
      </c>
      <c r="G87" s="11" t="str">
        <f>IF(CurriculumDetail!G673 &gt; 0, CurriculumDetail!G673, "")</f>
        <v/>
      </c>
      <c r="H87" s="11" t="str">
        <f>IF(CurriculumDetail!H673 &gt; 0, CurriculumDetail!H673, "")</f>
        <v/>
      </c>
      <c r="I87" s="11" t="str">
        <f>IF(CurriculumDetail!I673 &gt; 0, CurriculumDetail!I673, "")</f>
        <v/>
      </c>
      <c r="J87" s="11" t="str">
        <f>IF(CurriculumDetail!J673 &gt; 0, CurriculumDetail!J673, "")</f>
        <v/>
      </c>
      <c r="K87" s="11" t="str">
        <f>IF(CurriculumDetail!K673 &gt; 0, CurriculumDetail!K673, "")</f>
        <v/>
      </c>
      <c r="L87" s="11" t="str">
        <f>IF(CurriculumDetail!L673 &gt; 0, CurriculumDetail!L673, "")</f>
        <v/>
      </c>
      <c r="M87" s="11" t="str">
        <f>IF(CurriculumDetail!M673 &gt; 0, CurriculumDetail!M673, "")</f>
        <v/>
      </c>
      <c r="N87" s="11" t="str">
        <f>IF(CurriculumDetail!N673 &gt; 0, CurriculumDetail!N673, "")</f>
        <v/>
      </c>
      <c r="O87" s="11" t="str">
        <f>IF(CurriculumDetail!O673 &gt; 0, CurriculumDetail!O673, "")</f>
        <v/>
      </c>
      <c r="P87" s="11" t="str">
        <f>IF(CurriculumDetail!P673 &gt; 0, CurriculumDetail!P673, "")</f>
        <v/>
      </c>
      <c r="Q87" s="11" t="str">
        <f>IF(CurriculumDetail!Q673 &gt; 0, CurriculumDetail!Q673, "")</f>
        <v/>
      </c>
      <c r="R87" s="11" t="str">
        <f>IF(CurriculumDetail!R673 &gt; 0, CurriculumDetail!R673, "")</f>
        <v/>
      </c>
      <c r="S87" s="11" t="str">
        <f>IF(CurriculumDetail!S673 &gt; 0, CurriculumDetail!S673, "")</f>
        <v/>
      </c>
      <c r="T87" s="11" t="str">
        <f>IF(CurriculumDetail!T673 &gt; 0, CurriculumDetail!T673, "")</f>
        <v/>
      </c>
      <c r="U87" s="11" t="str">
        <f>IF(CurriculumDetail!U673 &gt; 0, CurriculumDetail!U673, "")</f>
        <v/>
      </c>
      <c r="V87" s="11" t="str">
        <f>IF(CurriculumDetail!V673 &gt; 0, CurriculumDetail!V673, "")</f>
        <v/>
      </c>
      <c r="W87" s="11" t="str">
        <f>IF(CurriculumDetail!W673 &gt; 0, CurriculumDetail!W673, "")</f>
        <v/>
      </c>
      <c r="X87" s="11" t="str">
        <f>IF(CurriculumDetail!X673 &gt; 0, CurriculumDetail!X673, "")</f>
        <v/>
      </c>
      <c r="Y87" s="11" t="str">
        <f>IF(CurriculumDetail!Y673 &gt; 0, CurriculumDetail!Y673, "")</f>
        <v/>
      </c>
      <c r="Z87" s="11" t="str">
        <f>IF(CurriculumDetail!Z673 &gt; 0, CurriculumDetail!Z673, "")</f>
        <v/>
      </c>
      <c r="AA87" s="11" t="str">
        <f>IF(CurriculumDetail!AA673 &gt; 0, CurriculumDetail!AA673, "")</f>
        <v/>
      </c>
      <c r="AB87" s="11" t="str">
        <f>IF(CurriculumDetail!AB673 &gt; 0, CurriculumDetail!AB673, "")</f>
        <v/>
      </c>
      <c r="AC87" s="11" t="str">
        <f>IF(CurriculumDetail!AC673 &gt; 0, CurriculumDetail!AC673, "")</f>
        <v/>
      </c>
      <c r="AD87" s="11" t="str">
        <f>IF(CurriculumDetail!AD673 &gt; 0, CurriculumDetail!AD673, "")</f>
        <v/>
      </c>
      <c r="AE87" s="11" t="str">
        <f>IF(CurriculumDetail!AE673 &gt; 0, CurriculumDetail!AE673, "")</f>
        <v/>
      </c>
      <c r="AF87" s="11" t="str">
        <f>IF(CurriculumDetail!AF673 &gt; 0, CurriculumDetail!AF673, "")</f>
        <v/>
      </c>
      <c r="AG87" s="11" t="str">
        <f>IF(CurriculumDetail!AG673 &gt; 0, CurriculumDetail!AG673, "")</f>
        <v/>
      </c>
      <c r="AH87" s="11" t="str">
        <f>IF(CurriculumDetail!AH673 &gt; 0, CurriculumDetail!AH673, "")</f>
        <v/>
      </c>
      <c r="AI87" s="11" t="str">
        <f>IF(CurriculumDetail!AI673 &gt; 0, CurriculumDetail!AI673, "")</f>
        <v/>
      </c>
      <c r="AJ87" s="11" t="str">
        <f>IF(CurriculumDetail!AJ673 &gt; 0, CurriculumDetail!AJ673, "")</f>
        <v/>
      </c>
    </row>
    <row r="88" spans="1:36" x14ac:dyDescent="0.2">
      <c r="A88" s="11" t="s">
        <v>182</v>
      </c>
      <c r="B88" s="11" t="s">
        <v>60</v>
      </c>
      <c r="C88" s="11">
        <v>0</v>
      </c>
      <c r="D88" s="11">
        <v>0</v>
      </c>
      <c r="E88" s="11">
        <f>C88+ D88</f>
        <v>0</v>
      </c>
      <c r="F88" s="11">
        <f>SUM(G88:AJ88)</f>
        <v>0</v>
      </c>
      <c r="G88" s="11" t="str">
        <f>IF(CurriculumDetail!G680 &gt; 0, CurriculumDetail!G680, "")</f>
        <v/>
      </c>
      <c r="H88" s="11" t="str">
        <f>IF(CurriculumDetail!H680 &gt; 0, CurriculumDetail!H680, "")</f>
        <v/>
      </c>
      <c r="I88" s="11" t="str">
        <f>IF(CurriculumDetail!I680 &gt; 0, CurriculumDetail!I680, "")</f>
        <v/>
      </c>
      <c r="J88" s="11" t="str">
        <f>IF(CurriculumDetail!J680 &gt; 0, CurriculumDetail!J680, "")</f>
        <v/>
      </c>
      <c r="K88" s="11" t="str">
        <f>IF(CurriculumDetail!K680 &gt; 0, CurriculumDetail!K680, "")</f>
        <v/>
      </c>
      <c r="L88" s="11" t="str">
        <f>IF(CurriculumDetail!L680 &gt; 0, CurriculumDetail!L680, "")</f>
        <v/>
      </c>
      <c r="M88" s="11" t="str">
        <f>IF(CurriculumDetail!M680 &gt; 0, CurriculumDetail!M680, "")</f>
        <v/>
      </c>
      <c r="N88" s="11" t="str">
        <f>IF(CurriculumDetail!N680 &gt; 0, CurriculumDetail!N680, "")</f>
        <v/>
      </c>
      <c r="O88" s="11" t="str">
        <f>IF(CurriculumDetail!O680 &gt; 0, CurriculumDetail!O680, "")</f>
        <v/>
      </c>
      <c r="P88" s="11" t="str">
        <f>IF(CurriculumDetail!P680 &gt; 0, CurriculumDetail!P680, "")</f>
        <v/>
      </c>
      <c r="Q88" s="11" t="str">
        <f>IF(CurriculumDetail!Q680 &gt; 0, CurriculumDetail!Q680, "")</f>
        <v/>
      </c>
      <c r="R88" s="11" t="str">
        <f>IF(CurriculumDetail!R680 &gt; 0, CurriculumDetail!R680, "")</f>
        <v/>
      </c>
      <c r="S88" s="11" t="str">
        <f>IF(CurriculumDetail!S680 &gt; 0, CurriculumDetail!S680, "")</f>
        <v/>
      </c>
      <c r="T88" s="11" t="str">
        <f>IF(CurriculumDetail!T680 &gt; 0, CurriculumDetail!T680, "")</f>
        <v/>
      </c>
      <c r="U88" s="11" t="str">
        <f>IF(CurriculumDetail!U680 &gt; 0, CurriculumDetail!U680, "")</f>
        <v/>
      </c>
      <c r="V88" s="11" t="str">
        <f>IF(CurriculumDetail!V680 &gt; 0, CurriculumDetail!V680, "")</f>
        <v/>
      </c>
      <c r="W88" s="11" t="str">
        <f>IF(CurriculumDetail!W680 &gt; 0, CurriculumDetail!W680, "")</f>
        <v/>
      </c>
      <c r="X88" s="11" t="str">
        <f>IF(CurriculumDetail!X680 &gt; 0, CurriculumDetail!X680, "")</f>
        <v/>
      </c>
      <c r="Y88" s="11" t="str">
        <f>IF(CurriculumDetail!Y680 &gt; 0, CurriculumDetail!Y680, "")</f>
        <v/>
      </c>
      <c r="Z88" s="11" t="str">
        <f>IF(CurriculumDetail!Z680 &gt; 0, CurriculumDetail!Z680, "")</f>
        <v/>
      </c>
      <c r="AA88" s="11" t="str">
        <f>IF(CurriculumDetail!AA680 &gt; 0, CurriculumDetail!AA680, "")</f>
        <v/>
      </c>
      <c r="AB88" s="11" t="str">
        <f>IF(CurriculumDetail!AB680 &gt; 0, CurriculumDetail!AB680, "")</f>
        <v/>
      </c>
      <c r="AC88" s="11" t="str">
        <f>IF(CurriculumDetail!AC680 &gt; 0, CurriculumDetail!AC680, "")</f>
        <v/>
      </c>
      <c r="AD88" s="11" t="str">
        <f>IF(CurriculumDetail!AD680 &gt; 0, CurriculumDetail!AD680, "")</f>
        <v/>
      </c>
      <c r="AE88" s="11" t="str">
        <f>IF(CurriculumDetail!AE680 &gt; 0, CurriculumDetail!AE680, "")</f>
        <v/>
      </c>
      <c r="AF88" s="11" t="str">
        <f>IF(CurriculumDetail!AF680 &gt; 0, CurriculumDetail!AF680, "")</f>
        <v/>
      </c>
      <c r="AG88" s="11" t="str">
        <f>IF(CurriculumDetail!AG680 &gt; 0, CurriculumDetail!AG680, "")</f>
        <v/>
      </c>
      <c r="AH88" s="11" t="str">
        <f>IF(CurriculumDetail!AH680 &gt; 0, CurriculumDetail!AH680, "")</f>
        <v/>
      </c>
      <c r="AI88" s="11" t="str">
        <f>IF(CurriculumDetail!AI680 &gt; 0, CurriculumDetail!AI680, "")</f>
        <v/>
      </c>
      <c r="AJ88" s="11" t="str">
        <f>IF(CurriculumDetail!AJ680 &gt; 0, CurriculumDetail!AJ680, "")</f>
        <v/>
      </c>
    </row>
    <row r="89" spans="1:36" x14ac:dyDescent="0.2">
      <c r="A89" s="11" t="s">
        <v>182</v>
      </c>
      <c r="B89" s="11" t="s">
        <v>284</v>
      </c>
      <c r="C89" s="11">
        <v>0</v>
      </c>
      <c r="D89" s="11">
        <v>0</v>
      </c>
      <c r="E89" s="11">
        <f>C89+ D89</f>
        <v>0</v>
      </c>
      <c r="F89" s="11">
        <f>SUM(G89:AJ89)</f>
        <v>0</v>
      </c>
      <c r="G89" s="11" t="str">
        <f>IF(CurriculumDetail!G687 &gt; 0, CurriculumDetail!G687, "")</f>
        <v/>
      </c>
      <c r="H89" s="11" t="str">
        <f>IF(CurriculumDetail!H687 &gt; 0, CurriculumDetail!H687, "")</f>
        <v/>
      </c>
      <c r="I89" s="11" t="str">
        <f>IF(CurriculumDetail!I687 &gt; 0, CurriculumDetail!I687, "")</f>
        <v/>
      </c>
      <c r="J89" s="11" t="str">
        <f>IF(CurriculumDetail!J687 &gt; 0, CurriculumDetail!J687, "")</f>
        <v/>
      </c>
      <c r="K89" s="11" t="str">
        <f>IF(CurriculumDetail!K687 &gt; 0, CurriculumDetail!K687, "")</f>
        <v/>
      </c>
      <c r="L89" s="11" t="str">
        <f>IF(CurriculumDetail!L687 &gt; 0, CurriculumDetail!L687, "")</f>
        <v/>
      </c>
      <c r="M89" s="11" t="str">
        <f>IF(CurriculumDetail!M687 &gt; 0, CurriculumDetail!M687, "")</f>
        <v/>
      </c>
      <c r="N89" s="11" t="str">
        <f>IF(CurriculumDetail!N687 &gt; 0, CurriculumDetail!N687, "")</f>
        <v/>
      </c>
      <c r="O89" s="11" t="str">
        <f>IF(CurriculumDetail!O687 &gt; 0, CurriculumDetail!O687, "")</f>
        <v/>
      </c>
      <c r="P89" s="11" t="str">
        <f>IF(CurriculumDetail!P687 &gt; 0, CurriculumDetail!P687, "")</f>
        <v/>
      </c>
      <c r="Q89" s="11" t="str">
        <f>IF(CurriculumDetail!Q687 &gt; 0, CurriculumDetail!Q687, "")</f>
        <v/>
      </c>
      <c r="R89" s="11" t="str">
        <f>IF(CurriculumDetail!R687 &gt; 0, CurriculumDetail!R687, "")</f>
        <v/>
      </c>
      <c r="S89" s="11" t="str">
        <f>IF(CurriculumDetail!S687 &gt; 0, CurriculumDetail!S687, "")</f>
        <v/>
      </c>
      <c r="T89" s="11" t="str">
        <f>IF(CurriculumDetail!T687 &gt; 0, CurriculumDetail!T687, "")</f>
        <v/>
      </c>
      <c r="U89" s="11" t="str">
        <f>IF(CurriculumDetail!U687 &gt; 0, CurriculumDetail!U687, "")</f>
        <v/>
      </c>
      <c r="V89" s="11" t="str">
        <f>IF(CurriculumDetail!V687 &gt; 0, CurriculumDetail!V687, "")</f>
        <v/>
      </c>
      <c r="W89" s="11" t="str">
        <f>IF(CurriculumDetail!W687 &gt; 0, CurriculumDetail!W687, "")</f>
        <v/>
      </c>
      <c r="X89" s="11" t="str">
        <f>IF(CurriculumDetail!X687 &gt; 0, CurriculumDetail!X687, "")</f>
        <v/>
      </c>
      <c r="Y89" s="11" t="str">
        <f>IF(CurriculumDetail!Y687 &gt; 0, CurriculumDetail!Y687, "")</f>
        <v/>
      </c>
      <c r="Z89" s="11" t="str">
        <f>IF(CurriculumDetail!Z687 &gt; 0, CurriculumDetail!Z687, "")</f>
        <v/>
      </c>
      <c r="AA89" s="11" t="str">
        <f>IF(CurriculumDetail!AA687 &gt; 0, CurriculumDetail!AA687, "")</f>
        <v/>
      </c>
      <c r="AB89" s="11" t="str">
        <f>IF(CurriculumDetail!AB687 &gt; 0, CurriculumDetail!AB687, "")</f>
        <v/>
      </c>
      <c r="AC89" s="11" t="str">
        <f>IF(CurriculumDetail!AC687 &gt; 0, CurriculumDetail!AC687, "")</f>
        <v/>
      </c>
      <c r="AD89" s="11" t="str">
        <f>IF(CurriculumDetail!AD687 &gt; 0, CurriculumDetail!AD687, "")</f>
        <v/>
      </c>
      <c r="AE89" s="11" t="str">
        <f>IF(CurriculumDetail!AE687 &gt; 0, CurriculumDetail!AE687, "")</f>
        <v/>
      </c>
      <c r="AF89" s="11" t="str">
        <f>IF(CurriculumDetail!AF687 &gt; 0, CurriculumDetail!AF687, "")</f>
        <v/>
      </c>
      <c r="AG89" s="11" t="str">
        <f>IF(CurriculumDetail!AG687 &gt; 0, CurriculumDetail!AG687, "")</f>
        <v/>
      </c>
      <c r="AH89" s="11" t="str">
        <f>IF(CurriculumDetail!AH687 &gt; 0, CurriculumDetail!AH687, "")</f>
        <v/>
      </c>
      <c r="AI89" s="11" t="str">
        <f>IF(CurriculumDetail!AI687 &gt; 0, CurriculumDetail!AI687, "")</f>
        <v/>
      </c>
      <c r="AJ89" s="11" t="str">
        <f>IF(CurriculumDetail!AJ687 &gt; 0, CurriculumDetail!AJ687, "")</f>
        <v/>
      </c>
    </row>
    <row r="90" spans="1:36" x14ac:dyDescent="0.2">
      <c r="A90" s="11" t="s">
        <v>182</v>
      </c>
      <c r="B90" s="11" t="s">
        <v>42</v>
      </c>
      <c r="C90" s="11">
        <v>0</v>
      </c>
      <c r="D90" s="11">
        <v>0</v>
      </c>
      <c r="E90" s="11">
        <f>C90+ D90</f>
        <v>0</v>
      </c>
      <c r="F90" s="11">
        <f>SUM(G90:AJ90)</f>
        <v>0</v>
      </c>
      <c r="G90" s="11" t="str">
        <f>IF(CurriculumDetail!G696 &gt; 0, CurriculumDetail!G696, "")</f>
        <v/>
      </c>
      <c r="H90" s="11" t="str">
        <f>IF(CurriculumDetail!H696 &gt; 0, CurriculumDetail!H696, "")</f>
        <v/>
      </c>
      <c r="I90" s="11" t="str">
        <f>IF(CurriculumDetail!I696 &gt; 0, CurriculumDetail!I696, "")</f>
        <v/>
      </c>
      <c r="J90" s="11" t="str">
        <f>IF(CurriculumDetail!J696 &gt; 0, CurriculumDetail!J696, "")</f>
        <v/>
      </c>
      <c r="K90" s="11" t="str">
        <f>IF(CurriculumDetail!K696 &gt; 0, CurriculumDetail!K696, "")</f>
        <v/>
      </c>
      <c r="L90" s="11" t="str">
        <f>IF(CurriculumDetail!L696 &gt; 0, CurriculumDetail!L696, "")</f>
        <v/>
      </c>
      <c r="M90" s="11" t="str">
        <f>IF(CurriculumDetail!M696 &gt; 0, CurriculumDetail!M696, "")</f>
        <v/>
      </c>
      <c r="N90" s="11" t="str">
        <f>IF(CurriculumDetail!N696 &gt; 0, CurriculumDetail!N696, "")</f>
        <v/>
      </c>
      <c r="O90" s="11" t="str">
        <f>IF(CurriculumDetail!O696 &gt; 0, CurriculumDetail!O696, "")</f>
        <v/>
      </c>
      <c r="P90" s="11" t="str">
        <f>IF(CurriculumDetail!P696 &gt; 0, CurriculumDetail!P696, "")</f>
        <v/>
      </c>
      <c r="Q90" s="11" t="str">
        <f>IF(CurriculumDetail!Q696 &gt; 0, CurriculumDetail!Q696, "")</f>
        <v/>
      </c>
      <c r="R90" s="11" t="str">
        <f>IF(CurriculumDetail!R696 &gt; 0, CurriculumDetail!R696, "")</f>
        <v/>
      </c>
      <c r="S90" s="11" t="str">
        <f>IF(CurriculumDetail!S696 &gt; 0, CurriculumDetail!S696, "")</f>
        <v/>
      </c>
      <c r="T90" s="11" t="str">
        <f>IF(CurriculumDetail!T696 &gt; 0, CurriculumDetail!T696, "")</f>
        <v/>
      </c>
      <c r="U90" s="11" t="str">
        <f>IF(CurriculumDetail!U696 &gt; 0, CurriculumDetail!U696, "")</f>
        <v/>
      </c>
      <c r="V90" s="11" t="str">
        <f>IF(CurriculumDetail!V696 &gt; 0, CurriculumDetail!V696, "")</f>
        <v/>
      </c>
      <c r="W90" s="11" t="str">
        <f>IF(CurriculumDetail!W696 &gt; 0, CurriculumDetail!W696, "")</f>
        <v/>
      </c>
      <c r="X90" s="11" t="str">
        <f>IF(CurriculumDetail!X696 &gt; 0, CurriculumDetail!X696, "")</f>
        <v/>
      </c>
      <c r="Y90" s="11" t="str">
        <f>IF(CurriculumDetail!Y696 &gt; 0, CurriculumDetail!Y696, "")</f>
        <v/>
      </c>
      <c r="Z90" s="11" t="str">
        <f>IF(CurriculumDetail!Z696 &gt; 0, CurriculumDetail!Z696, "")</f>
        <v/>
      </c>
      <c r="AA90" s="11" t="str">
        <f>IF(CurriculumDetail!AA696 &gt; 0, CurriculumDetail!AA696, "")</f>
        <v/>
      </c>
      <c r="AB90" s="11" t="str">
        <f>IF(CurriculumDetail!AB696 &gt; 0, CurriculumDetail!AB696, "")</f>
        <v/>
      </c>
      <c r="AC90" s="11" t="str">
        <f>IF(CurriculumDetail!AC696 &gt; 0, CurriculumDetail!AC696, "")</f>
        <v/>
      </c>
      <c r="AD90" s="11" t="str">
        <f>IF(CurriculumDetail!AD696 &gt; 0, CurriculumDetail!AD696, "")</f>
        <v/>
      </c>
      <c r="AE90" s="11" t="str">
        <f>IF(CurriculumDetail!AE696 &gt; 0, CurriculumDetail!AE696, "")</f>
        <v/>
      </c>
      <c r="AF90" s="11" t="str">
        <f>IF(CurriculumDetail!AF696 &gt; 0, CurriculumDetail!AF696, "")</f>
        <v/>
      </c>
      <c r="AG90" s="11" t="str">
        <f>IF(CurriculumDetail!AG696 &gt; 0, CurriculumDetail!AG696, "")</f>
        <v/>
      </c>
      <c r="AH90" s="11" t="str">
        <f>IF(CurriculumDetail!AH696 &gt; 0, CurriculumDetail!AH696, "")</f>
        <v/>
      </c>
      <c r="AI90" s="11" t="str">
        <f>IF(CurriculumDetail!AI696 &gt; 0, CurriculumDetail!AI696, "")</f>
        <v/>
      </c>
      <c r="AJ90" s="11" t="str">
        <f>IF(CurriculumDetail!AJ696 &gt; 0, CurriculumDetail!AJ696, "")</f>
        <v/>
      </c>
    </row>
    <row r="91" spans="1:36" x14ac:dyDescent="0.2">
      <c r="A91" s="11" t="s">
        <v>182</v>
      </c>
      <c r="B91" s="11" t="s">
        <v>268</v>
      </c>
      <c r="C91" s="11">
        <v>0</v>
      </c>
      <c r="D91" s="11">
        <v>0</v>
      </c>
      <c r="E91" s="11">
        <f>C91+ D91</f>
        <v>0</v>
      </c>
      <c r="F91" s="11">
        <f>SUM(G91:AJ91)</f>
        <v>0</v>
      </c>
      <c r="G91" s="11" t="str">
        <f>IF(CurriculumDetail!G706 &gt; 0, CurriculumDetail!G706, "")</f>
        <v/>
      </c>
      <c r="H91" s="11" t="str">
        <f>IF(CurriculumDetail!H706 &gt; 0, CurriculumDetail!H706, "")</f>
        <v/>
      </c>
      <c r="I91" s="11" t="str">
        <f>IF(CurriculumDetail!I706 &gt; 0, CurriculumDetail!I706, "")</f>
        <v/>
      </c>
      <c r="J91" s="11" t="str">
        <f>IF(CurriculumDetail!J706 &gt; 0, CurriculumDetail!J706, "")</f>
        <v/>
      </c>
      <c r="K91" s="11" t="str">
        <f>IF(CurriculumDetail!K706 &gt; 0, CurriculumDetail!K706, "")</f>
        <v/>
      </c>
      <c r="L91" s="11" t="str">
        <f>IF(CurriculumDetail!L706 &gt; 0, CurriculumDetail!L706, "")</f>
        <v/>
      </c>
      <c r="M91" s="11" t="str">
        <f>IF(CurriculumDetail!M706 &gt; 0, CurriculumDetail!M706, "")</f>
        <v/>
      </c>
      <c r="N91" s="11" t="str">
        <f>IF(CurriculumDetail!N706 &gt; 0, CurriculumDetail!N706, "")</f>
        <v/>
      </c>
      <c r="O91" s="11" t="str">
        <f>IF(CurriculumDetail!O706 &gt; 0, CurriculumDetail!O706, "")</f>
        <v/>
      </c>
      <c r="P91" s="11" t="str">
        <f>IF(CurriculumDetail!P706 &gt; 0, CurriculumDetail!P706, "")</f>
        <v/>
      </c>
      <c r="Q91" s="11" t="str">
        <f>IF(CurriculumDetail!Q706 &gt; 0, CurriculumDetail!Q706, "")</f>
        <v/>
      </c>
      <c r="R91" s="11" t="str">
        <f>IF(CurriculumDetail!R706 &gt; 0, CurriculumDetail!R706, "")</f>
        <v/>
      </c>
      <c r="S91" s="11" t="str">
        <f>IF(CurriculumDetail!S706 &gt; 0, CurriculumDetail!S706, "")</f>
        <v/>
      </c>
      <c r="T91" s="11" t="str">
        <f>IF(CurriculumDetail!T706 &gt; 0, CurriculumDetail!T706, "")</f>
        <v/>
      </c>
      <c r="U91" s="11" t="str">
        <f>IF(CurriculumDetail!U706 &gt; 0, CurriculumDetail!U706, "")</f>
        <v/>
      </c>
      <c r="V91" s="11" t="str">
        <f>IF(CurriculumDetail!V706 &gt; 0, CurriculumDetail!V706, "")</f>
        <v/>
      </c>
      <c r="W91" s="11" t="str">
        <f>IF(CurriculumDetail!W706 &gt; 0, CurriculumDetail!W706, "")</f>
        <v/>
      </c>
      <c r="X91" s="11" t="str">
        <f>IF(CurriculumDetail!X706 &gt; 0, CurriculumDetail!X706, "")</f>
        <v/>
      </c>
      <c r="Y91" s="11" t="str">
        <f>IF(CurriculumDetail!Y706 &gt; 0, CurriculumDetail!Y706, "")</f>
        <v/>
      </c>
      <c r="Z91" s="11" t="str">
        <f>IF(CurriculumDetail!Z706 &gt; 0, CurriculumDetail!Z706, "")</f>
        <v/>
      </c>
      <c r="AA91" s="11" t="str">
        <f>IF(CurriculumDetail!AA706 &gt; 0, CurriculumDetail!AA706, "")</f>
        <v/>
      </c>
      <c r="AB91" s="11" t="str">
        <f>IF(CurriculumDetail!AB706 &gt; 0, CurriculumDetail!AB706, "")</f>
        <v/>
      </c>
      <c r="AC91" s="11" t="str">
        <f>IF(CurriculumDetail!AC706 &gt; 0, CurriculumDetail!AC706, "")</f>
        <v/>
      </c>
      <c r="AD91" s="11" t="str">
        <f>IF(CurriculumDetail!AD706 &gt; 0, CurriculumDetail!AD706, "")</f>
        <v/>
      </c>
      <c r="AE91" s="11" t="str">
        <f>IF(CurriculumDetail!AE706 &gt; 0, CurriculumDetail!AE706, "")</f>
        <v/>
      </c>
      <c r="AF91" s="11" t="str">
        <f>IF(CurriculumDetail!AF706 &gt; 0, CurriculumDetail!AF706, "")</f>
        <v/>
      </c>
      <c r="AG91" s="11" t="str">
        <f>IF(CurriculumDetail!AG706 &gt; 0, CurriculumDetail!AG706, "")</f>
        <v/>
      </c>
      <c r="AH91" s="11" t="str">
        <f>IF(CurriculumDetail!AH706 &gt; 0, CurriculumDetail!AH706, "")</f>
        <v/>
      </c>
      <c r="AI91" s="11" t="str">
        <f>IF(CurriculumDetail!AI706 &gt; 0, CurriculumDetail!AI706, "")</f>
        <v/>
      </c>
      <c r="AJ91" s="11" t="str">
        <f>IF(CurriculumDetail!AJ706 &gt; 0, CurriculumDetail!AJ706, "")</f>
        <v/>
      </c>
    </row>
    <row r="93" spans="1:36" x14ac:dyDescent="0.2">
      <c r="A93" s="11" t="s">
        <v>168</v>
      </c>
      <c r="B93" s="11" t="s">
        <v>271</v>
      </c>
      <c r="C93" s="11">
        <v>1.5</v>
      </c>
      <c r="D93" s="11">
        <v>0</v>
      </c>
      <c r="E93" s="11">
        <f>C93+ D93</f>
        <v>1.5</v>
      </c>
      <c r="F93" s="11">
        <f>SUM(G93:AJ93)</f>
        <v>0</v>
      </c>
      <c r="G93" s="11" t="str">
        <f>IF(CurriculumDetail!G718 &gt; 0, CurriculumDetail!G718, "")</f>
        <v/>
      </c>
      <c r="H93" s="11" t="str">
        <f>IF(CurriculumDetail!H718 &gt; 0, CurriculumDetail!H718, "")</f>
        <v/>
      </c>
      <c r="I93" s="11" t="str">
        <f>IF(CurriculumDetail!I718 &gt; 0, CurriculumDetail!I718, "")</f>
        <v/>
      </c>
      <c r="J93" s="11" t="str">
        <f>IF(CurriculumDetail!J718 &gt; 0, CurriculumDetail!J718, "")</f>
        <v/>
      </c>
      <c r="K93" s="11" t="str">
        <f>IF(CurriculumDetail!K718 &gt; 0, CurriculumDetail!K718, "")</f>
        <v/>
      </c>
      <c r="L93" s="11" t="str">
        <f>IF(CurriculumDetail!L718 &gt; 0, CurriculumDetail!L718, "")</f>
        <v/>
      </c>
      <c r="M93" s="11" t="str">
        <f>IF(CurriculumDetail!M718 &gt; 0, CurriculumDetail!M718, "")</f>
        <v/>
      </c>
      <c r="N93" s="11" t="str">
        <f>IF(CurriculumDetail!N718 &gt; 0, CurriculumDetail!N718, "")</f>
        <v/>
      </c>
      <c r="O93" s="11" t="str">
        <f>IF(CurriculumDetail!O718 &gt; 0, CurriculumDetail!O718, "")</f>
        <v/>
      </c>
      <c r="P93" s="11" t="str">
        <f>IF(CurriculumDetail!P718 &gt; 0, CurriculumDetail!P718, "")</f>
        <v/>
      </c>
      <c r="Q93" s="11" t="str">
        <f>IF(CurriculumDetail!Q718 &gt; 0, CurriculumDetail!Q718, "")</f>
        <v/>
      </c>
      <c r="R93" s="11" t="str">
        <f>IF(CurriculumDetail!R718 &gt; 0, CurriculumDetail!R718, "")</f>
        <v/>
      </c>
      <c r="S93" s="11" t="str">
        <f>IF(CurriculumDetail!S718 &gt; 0, CurriculumDetail!S718, "")</f>
        <v/>
      </c>
      <c r="T93" s="11" t="str">
        <f>IF(CurriculumDetail!T718 &gt; 0, CurriculumDetail!T718, "")</f>
        <v/>
      </c>
      <c r="U93" s="11" t="str">
        <f>IF(CurriculumDetail!U718 &gt; 0, CurriculumDetail!U718, "")</f>
        <v/>
      </c>
      <c r="V93" s="11" t="str">
        <f>IF(CurriculumDetail!V718 &gt; 0, CurriculumDetail!V718, "")</f>
        <v/>
      </c>
      <c r="W93" s="11" t="str">
        <f>IF(CurriculumDetail!W718 &gt; 0, CurriculumDetail!W718, "")</f>
        <v/>
      </c>
      <c r="X93" s="11" t="str">
        <f>IF(CurriculumDetail!X718 &gt; 0, CurriculumDetail!X718, "")</f>
        <v/>
      </c>
      <c r="Y93" s="11" t="str">
        <f>IF(CurriculumDetail!Y718 &gt; 0, CurriculumDetail!Y718, "")</f>
        <v/>
      </c>
      <c r="Z93" s="11" t="str">
        <f>IF(CurriculumDetail!Z718 &gt; 0, CurriculumDetail!Z718, "")</f>
        <v/>
      </c>
      <c r="AA93" s="11" t="str">
        <f>IF(CurriculumDetail!AA718 &gt; 0, CurriculumDetail!AA718, "")</f>
        <v/>
      </c>
      <c r="AB93" s="11" t="str">
        <f>IF(CurriculumDetail!AB718 &gt; 0, CurriculumDetail!AB718, "")</f>
        <v/>
      </c>
      <c r="AC93" s="11" t="str">
        <f>IF(CurriculumDetail!AC718 &gt; 0, CurriculumDetail!AC718, "")</f>
        <v/>
      </c>
      <c r="AD93" s="11" t="str">
        <f>IF(CurriculumDetail!AD718 &gt; 0, CurriculumDetail!AD718, "")</f>
        <v/>
      </c>
      <c r="AE93" s="11" t="str">
        <f>IF(CurriculumDetail!AE718 &gt; 0, CurriculumDetail!AE718, "")</f>
        <v/>
      </c>
      <c r="AF93" s="11" t="str">
        <f>IF(CurriculumDetail!AF718 &gt; 0, CurriculumDetail!AF718, "")</f>
        <v/>
      </c>
      <c r="AG93" s="11" t="str">
        <f>IF(CurriculumDetail!AG718 &gt; 0, CurriculumDetail!AG718, "")</f>
        <v/>
      </c>
      <c r="AH93" s="11" t="str">
        <f>IF(CurriculumDetail!AH718 &gt; 0, CurriculumDetail!AH718, "")</f>
        <v/>
      </c>
      <c r="AI93" s="11" t="str">
        <f>IF(CurriculumDetail!AI718 &gt; 0, CurriculumDetail!AI718, "")</f>
        <v/>
      </c>
      <c r="AJ93" s="11" t="str">
        <f>IF(CurriculumDetail!AJ718 &gt; 0, CurriculumDetail!AJ718, "")</f>
        <v/>
      </c>
    </row>
    <row r="94" spans="1:36" x14ac:dyDescent="0.2">
      <c r="A94" s="11" t="s">
        <v>168</v>
      </c>
      <c r="B94" s="11" t="s">
        <v>2</v>
      </c>
      <c r="C94" s="11">
        <v>1.5</v>
      </c>
      <c r="D94" s="11">
        <v>0</v>
      </c>
      <c r="E94" s="11">
        <f>C94+ D94</f>
        <v>1.5</v>
      </c>
      <c r="F94" s="11">
        <f>SUM(G94:AJ94)</f>
        <v>0</v>
      </c>
      <c r="G94" s="11" t="str">
        <f>IF(CurriculumDetail!G724 &gt; 0, CurriculumDetail!G724, "")</f>
        <v/>
      </c>
      <c r="H94" s="11" t="str">
        <f>IF(CurriculumDetail!H724 &gt; 0, CurriculumDetail!H724, "")</f>
        <v/>
      </c>
      <c r="I94" s="11" t="str">
        <f>IF(CurriculumDetail!I724 &gt; 0, CurriculumDetail!I724, "")</f>
        <v/>
      </c>
      <c r="J94" s="11" t="str">
        <f>IF(CurriculumDetail!J724 &gt; 0, CurriculumDetail!J724, "")</f>
        <v/>
      </c>
      <c r="K94" s="11" t="str">
        <f>IF(CurriculumDetail!K724 &gt; 0, CurriculumDetail!K724, "")</f>
        <v/>
      </c>
      <c r="L94" s="11" t="str">
        <f>IF(CurriculumDetail!L724 &gt; 0, CurriculumDetail!L724, "")</f>
        <v/>
      </c>
      <c r="M94" s="11" t="str">
        <f>IF(CurriculumDetail!M724 &gt; 0, CurriculumDetail!M724, "")</f>
        <v/>
      </c>
      <c r="N94" s="11" t="str">
        <f>IF(CurriculumDetail!N724 &gt; 0, CurriculumDetail!N724, "")</f>
        <v/>
      </c>
      <c r="O94" s="11" t="str">
        <f>IF(CurriculumDetail!O724 &gt; 0, CurriculumDetail!O724, "")</f>
        <v/>
      </c>
      <c r="P94" s="11" t="str">
        <f>IF(CurriculumDetail!P724 &gt; 0, CurriculumDetail!P724, "")</f>
        <v/>
      </c>
      <c r="Q94" s="11" t="str">
        <f>IF(CurriculumDetail!Q724 &gt; 0, CurriculumDetail!Q724, "")</f>
        <v/>
      </c>
      <c r="R94" s="11" t="str">
        <f>IF(CurriculumDetail!R724 &gt; 0, CurriculumDetail!R724, "")</f>
        <v/>
      </c>
      <c r="S94" s="11" t="str">
        <f>IF(CurriculumDetail!S724 &gt; 0, CurriculumDetail!S724, "")</f>
        <v/>
      </c>
      <c r="T94" s="11" t="str">
        <f>IF(CurriculumDetail!T724 &gt; 0, CurriculumDetail!T724, "")</f>
        <v/>
      </c>
      <c r="U94" s="11" t="str">
        <f>IF(CurriculumDetail!U724 &gt; 0, CurriculumDetail!U724, "")</f>
        <v/>
      </c>
      <c r="V94" s="11" t="str">
        <f>IF(CurriculumDetail!V724 &gt; 0, CurriculumDetail!V724, "")</f>
        <v/>
      </c>
      <c r="W94" s="11" t="str">
        <f>IF(CurriculumDetail!W724 &gt; 0, CurriculumDetail!W724, "")</f>
        <v/>
      </c>
      <c r="X94" s="11" t="str">
        <f>IF(CurriculumDetail!X724 &gt; 0, CurriculumDetail!X724, "")</f>
        <v/>
      </c>
      <c r="Y94" s="11" t="str">
        <f>IF(CurriculumDetail!Y724 &gt; 0, CurriculumDetail!Y724, "")</f>
        <v/>
      </c>
      <c r="Z94" s="11" t="str">
        <f>IF(CurriculumDetail!Z724 &gt; 0, CurriculumDetail!Z724, "")</f>
        <v/>
      </c>
      <c r="AA94" s="11" t="str">
        <f>IF(CurriculumDetail!AA724 &gt; 0, CurriculumDetail!AA724, "")</f>
        <v/>
      </c>
      <c r="AB94" s="11" t="str">
        <f>IF(CurriculumDetail!AB724 &gt; 0, CurriculumDetail!AB724, "")</f>
        <v/>
      </c>
      <c r="AC94" s="11" t="str">
        <f>IF(CurriculumDetail!AC724 &gt; 0, CurriculumDetail!AC724, "")</f>
        <v/>
      </c>
      <c r="AD94" s="11" t="str">
        <f>IF(CurriculumDetail!AD724 &gt; 0, CurriculumDetail!AD724, "")</f>
        <v/>
      </c>
      <c r="AE94" s="11" t="str">
        <f>IF(CurriculumDetail!AE724 &gt; 0, CurriculumDetail!AE724, "")</f>
        <v/>
      </c>
      <c r="AF94" s="11" t="str">
        <f>IF(CurriculumDetail!AF724 &gt; 0, CurriculumDetail!AF724, "")</f>
        <v/>
      </c>
      <c r="AG94" s="11" t="str">
        <f>IF(CurriculumDetail!AG724 &gt; 0, CurriculumDetail!AG724, "")</f>
        <v/>
      </c>
      <c r="AH94" s="11" t="str">
        <f>IF(CurriculumDetail!AH724 &gt; 0, CurriculumDetail!AH724, "")</f>
        <v/>
      </c>
      <c r="AI94" s="11" t="str">
        <f>IF(CurriculumDetail!AI724 &gt; 0, CurriculumDetail!AI724, "")</f>
        <v/>
      </c>
      <c r="AJ94" s="11" t="str">
        <f>IF(CurriculumDetail!AJ724 &gt; 0, CurriculumDetail!AJ724, "")</f>
        <v/>
      </c>
    </row>
    <row r="95" spans="1:36" x14ac:dyDescent="0.2">
      <c r="A95" s="11" t="s">
        <v>168</v>
      </c>
      <c r="B95" s="11" t="s">
        <v>293</v>
      </c>
      <c r="C95" s="11">
        <v>0</v>
      </c>
      <c r="D95" s="11">
        <v>2</v>
      </c>
      <c r="E95" s="11">
        <f>C95+ D95</f>
        <v>2</v>
      </c>
      <c r="F95" s="11">
        <f>SUM(G95:AJ95)</f>
        <v>0</v>
      </c>
      <c r="G95" s="11" t="str">
        <f>IF(CurriculumDetail!G729 &gt; 0, CurriculumDetail!G729, "")</f>
        <v/>
      </c>
      <c r="H95" s="11" t="str">
        <f>IF(CurriculumDetail!H729 &gt; 0, CurriculumDetail!H729, "")</f>
        <v/>
      </c>
      <c r="I95" s="11" t="str">
        <f>IF(CurriculumDetail!I729 &gt; 0, CurriculumDetail!I729, "")</f>
        <v/>
      </c>
      <c r="J95" s="11" t="str">
        <f>IF(CurriculumDetail!J729 &gt; 0, CurriculumDetail!J729, "")</f>
        <v/>
      </c>
      <c r="K95" s="11" t="str">
        <f>IF(CurriculumDetail!K729 &gt; 0, CurriculumDetail!K729, "")</f>
        <v/>
      </c>
      <c r="L95" s="11" t="str">
        <f>IF(CurriculumDetail!L729 &gt; 0, CurriculumDetail!L729, "")</f>
        <v/>
      </c>
      <c r="M95" s="11" t="str">
        <f>IF(CurriculumDetail!M729 &gt; 0, CurriculumDetail!M729, "")</f>
        <v/>
      </c>
      <c r="N95" s="11" t="str">
        <f>IF(CurriculumDetail!N729 &gt; 0, CurriculumDetail!N729, "")</f>
        <v/>
      </c>
      <c r="O95" s="11" t="str">
        <f>IF(CurriculumDetail!O729 &gt; 0, CurriculumDetail!O729, "")</f>
        <v/>
      </c>
      <c r="P95" s="11" t="str">
        <f>IF(CurriculumDetail!P729 &gt; 0, CurriculumDetail!P729, "")</f>
        <v/>
      </c>
      <c r="Q95" s="11" t="str">
        <f>IF(CurriculumDetail!Q729 &gt; 0, CurriculumDetail!Q729, "")</f>
        <v/>
      </c>
      <c r="R95" s="11" t="str">
        <f>IF(CurriculumDetail!R729 &gt; 0, CurriculumDetail!R729, "")</f>
        <v/>
      </c>
      <c r="S95" s="11" t="str">
        <f>IF(CurriculumDetail!S729 &gt; 0, CurriculumDetail!S729, "")</f>
        <v/>
      </c>
      <c r="T95" s="11" t="str">
        <f>IF(CurriculumDetail!T729 &gt; 0, CurriculumDetail!T729, "")</f>
        <v/>
      </c>
      <c r="U95" s="11" t="str">
        <f>IF(CurriculumDetail!U729 &gt; 0, CurriculumDetail!U729, "")</f>
        <v/>
      </c>
      <c r="V95" s="11" t="str">
        <f>IF(CurriculumDetail!V729 &gt; 0, CurriculumDetail!V729, "")</f>
        <v/>
      </c>
      <c r="W95" s="11" t="str">
        <f>IF(CurriculumDetail!W729 &gt; 0, CurriculumDetail!W729, "")</f>
        <v/>
      </c>
      <c r="X95" s="11" t="str">
        <f>IF(CurriculumDetail!X729 &gt; 0, CurriculumDetail!X729, "")</f>
        <v/>
      </c>
      <c r="Y95" s="11" t="str">
        <f>IF(CurriculumDetail!Y729 &gt; 0, CurriculumDetail!Y729, "")</f>
        <v/>
      </c>
      <c r="Z95" s="11" t="str">
        <f>IF(CurriculumDetail!Z729 &gt; 0, CurriculumDetail!Z729, "")</f>
        <v/>
      </c>
      <c r="AA95" s="11" t="str">
        <f>IF(CurriculumDetail!AA729 &gt; 0, CurriculumDetail!AA729, "")</f>
        <v/>
      </c>
      <c r="AB95" s="11" t="str">
        <f>IF(CurriculumDetail!AB729 &gt; 0, CurriculumDetail!AB729, "")</f>
        <v/>
      </c>
      <c r="AC95" s="11" t="str">
        <f>IF(CurriculumDetail!AC729 &gt; 0, CurriculumDetail!AC729, "")</f>
        <v/>
      </c>
      <c r="AD95" s="11" t="str">
        <f>IF(CurriculumDetail!AD729 &gt; 0, CurriculumDetail!AD729, "")</f>
        <v/>
      </c>
      <c r="AE95" s="11" t="str">
        <f>IF(CurriculumDetail!AE729 &gt; 0, CurriculumDetail!AE729, "")</f>
        <v/>
      </c>
      <c r="AF95" s="11" t="str">
        <f>IF(CurriculumDetail!AF729 &gt; 0, CurriculumDetail!AF729, "")</f>
        <v/>
      </c>
      <c r="AG95" s="11" t="str">
        <f>IF(CurriculumDetail!AG729 &gt; 0, CurriculumDetail!AG729, "")</f>
        <v/>
      </c>
      <c r="AH95" s="11" t="str">
        <f>IF(CurriculumDetail!AH729 &gt; 0, CurriculumDetail!AH729, "")</f>
        <v/>
      </c>
      <c r="AI95" s="11" t="str">
        <f>IF(CurriculumDetail!AI729 &gt; 0, CurriculumDetail!AI729, "")</f>
        <v/>
      </c>
      <c r="AJ95" s="11" t="str">
        <f>IF(CurriculumDetail!AJ729 &gt; 0, CurriculumDetail!AJ729, "")</f>
        <v/>
      </c>
    </row>
    <row r="96" spans="1:36" x14ac:dyDescent="0.2">
      <c r="A96" s="11" t="s">
        <v>168</v>
      </c>
      <c r="B96" s="11" t="s">
        <v>122</v>
      </c>
      <c r="C96" s="11">
        <v>0</v>
      </c>
      <c r="D96" s="11">
        <v>1.5</v>
      </c>
      <c r="E96" s="11">
        <f>C96+ D96</f>
        <v>1.5</v>
      </c>
      <c r="F96" s="11">
        <f>SUM(G96:AJ96)</f>
        <v>0</v>
      </c>
      <c r="G96" s="11" t="str">
        <f>IF(CurriculumDetail!G734 &gt; 0, CurriculumDetail!G734, "")</f>
        <v/>
      </c>
      <c r="H96" s="11" t="str">
        <f>IF(CurriculumDetail!H734 &gt; 0, CurriculumDetail!H734, "")</f>
        <v/>
      </c>
      <c r="I96" s="11" t="str">
        <f>IF(CurriculumDetail!I734 &gt; 0, CurriculumDetail!I734, "")</f>
        <v/>
      </c>
      <c r="J96" s="11" t="str">
        <f>IF(CurriculumDetail!J734 &gt; 0, CurriculumDetail!J734, "")</f>
        <v/>
      </c>
      <c r="K96" s="11" t="str">
        <f>IF(CurriculumDetail!K734 &gt; 0, CurriculumDetail!K734, "")</f>
        <v/>
      </c>
      <c r="L96" s="11" t="str">
        <f>IF(CurriculumDetail!L734 &gt; 0, CurriculumDetail!L734, "")</f>
        <v/>
      </c>
      <c r="M96" s="11" t="str">
        <f>IF(CurriculumDetail!M734 &gt; 0, CurriculumDetail!M734, "")</f>
        <v/>
      </c>
      <c r="N96" s="11" t="str">
        <f>IF(CurriculumDetail!N734 &gt; 0, CurriculumDetail!N734, "")</f>
        <v/>
      </c>
      <c r="O96" s="11" t="str">
        <f>IF(CurriculumDetail!O734 &gt; 0, CurriculumDetail!O734, "")</f>
        <v/>
      </c>
      <c r="P96" s="11" t="str">
        <f>IF(CurriculumDetail!P734 &gt; 0, CurriculumDetail!P734, "")</f>
        <v/>
      </c>
      <c r="Q96" s="11" t="str">
        <f>IF(CurriculumDetail!Q734 &gt; 0, CurriculumDetail!Q734, "")</f>
        <v/>
      </c>
      <c r="R96" s="11" t="str">
        <f>IF(CurriculumDetail!R734 &gt; 0, CurriculumDetail!R734, "")</f>
        <v/>
      </c>
      <c r="S96" s="11" t="str">
        <f>IF(CurriculumDetail!S734 &gt; 0, CurriculumDetail!S734, "")</f>
        <v/>
      </c>
      <c r="T96" s="11" t="str">
        <f>IF(CurriculumDetail!T734 &gt; 0, CurriculumDetail!T734, "")</f>
        <v/>
      </c>
      <c r="U96" s="11" t="str">
        <f>IF(CurriculumDetail!U734 &gt; 0, CurriculumDetail!U734, "")</f>
        <v/>
      </c>
      <c r="V96" s="11" t="str">
        <f>IF(CurriculumDetail!V734 &gt; 0, CurriculumDetail!V734, "")</f>
        <v/>
      </c>
      <c r="W96" s="11" t="str">
        <f>IF(CurriculumDetail!W734 &gt; 0, CurriculumDetail!W734, "")</f>
        <v/>
      </c>
      <c r="X96" s="11" t="str">
        <f>IF(CurriculumDetail!X734 &gt; 0, CurriculumDetail!X734, "")</f>
        <v/>
      </c>
      <c r="Y96" s="11" t="str">
        <f>IF(CurriculumDetail!Y734 &gt; 0, CurriculumDetail!Y734, "")</f>
        <v/>
      </c>
      <c r="Z96" s="11" t="str">
        <f>IF(CurriculumDetail!Z734 &gt; 0, CurriculumDetail!Z734, "")</f>
        <v/>
      </c>
      <c r="AA96" s="11" t="str">
        <f>IF(CurriculumDetail!AA734 &gt; 0, CurriculumDetail!AA734, "")</f>
        <v/>
      </c>
      <c r="AB96" s="11" t="str">
        <f>IF(CurriculumDetail!AB734 &gt; 0, CurriculumDetail!AB734, "")</f>
        <v/>
      </c>
      <c r="AC96" s="11" t="str">
        <f>IF(CurriculumDetail!AC734 &gt; 0, CurriculumDetail!AC734, "")</f>
        <v/>
      </c>
      <c r="AD96" s="11" t="str">
        <f>IF(CurriculumDetail!AD734 &gt; 0, CurriculumDetail!AD734, "")</f>
        <v/>
      </c>
      <c r="AE96" s="11" t="str">
        <f>IF(CurriculumDetail!AE734 &gt; 0, CurriculumDetail!AE734, "")</f>
        <v/>
      </c>
      <c r="AF96" s="11" t="str">
        <f>IF(CurriculumDetail!AF734 &gt; 0, CurriculumDetail!AF734, "")</f>
        <v/>
      </c>
      <c r="AG96" s="11" t="str">
        <f>IF(CurriculumDetail!AG734 &gt; 0, CurriculumDetail!AG734, "")</f>
        <v/>
      </c>
      <c r="AH96" s="11" t="str">
        <f>IF(CurriculumDetail!AH734 &gt; 0, CurriculumDetail!AH734, "")</f>
        <v/>
      </c>
      <c r="AI96" s="11" t="str">
        <f>IF(CurriculumDetail!AI734 &gt; 0, CurriculumDetail!AI734, "")</f>
        <v/>
      </c>
      <c r="AJ96" s="11" t="str">
        <f>IF(CurriculumDetail!AJ734 &gt; 0, CurriculumDetail!AJ734, "")</f>
        <v/>
      </c>
    </row>
    <row r="97" spans="1:36" x14ac:dyDescent="0.2">
      <c r="A97" s="11" t="s">
        <v>168</v>
      </c>
      <c r="B97" s="11" t="s">
        <v>221</v>
      </c>
      <c r="C97" s="11">
        <v>0</v>
      </c>
      <c r="D97" s="11">
        <v>1.5</v>
      </c>
      <c r="E97" s="11">
        <f>C97+ D97</f>
        <v>1.5</v>
      </c>
      <c r="F97" s="11">
        <f>SUM(G97:AJ97)</f>
        <v>0</v>
      </c>
      <c r="G97" s="11" t="str">
        <f>IF(CurriculumDetail!G739 &gt; 0, CurriculumDetail!G739, "")</f>
        <v/>
      </c>
      <c r="H97" s="11" t="str">
        <f>IF(CurriculumDetail!H739 &gt; 0, CurriculumDetail!H739, "")</f>
        <v/>
      </c>
      <c r="I97" s="11" t="str">
        <f>IF(CurriculumDetail!I739 &gt; 0, CurriculumDetail!I739, "")</f>
        <v/>
      </c>
      <c r="J97" s="11" t="str">
        <f>IF(CurriculumDetail!J739 &gt; 0, CurriculumDetail!J739, "")</f>
        <v/>
      </c>
      <c r="K97" s="11" t="str">
        <f>IF(CurriculumDetail!K739 &gt; 0, CurriculumDetail!K739, "")</f>
        <v/>
      </c>
      <c r="L97" s="11" t="str">
        <f>IF(CurriculumDetail!L739 &gt; 0, CurriculumDetail!L739, "")</f>
        <v/>
      </c>
      <c r="M97" s="11" t="str">
        <f>IF(CurriculumDetail!M739 &gt; 0, CurriculumDetail!M739, "")</f>
        <v/>
      </c>
      <c r="N97" s="11" t="str">
        <f>IF(CurriculumDetail!N739 &gt; 0, CurriculumDetail!N739, "")</f>
        <v/>
      </c>
      <c r="O97" s="11" t="str">
        <f>IF(CurriculumDetail!O739 &gt; 0, CurriculumDetail!O739, "")</f>
        <v/>
      </c>
      <c r="P97" s="11" t="str">
        <f>IF(CurriculumDetail!P739 &gt; 0, CurriculumDetail!P739, "")</f>
        <v/>
      </c>
      <c r="Q97" s="11" t="str">
        <f>IF(CurriculumDetail!Q739 &gt; 0, CurriculumDetail!Q739, "")</f>
        <v/>
      </c>
      <c r="R97" s="11" t="str">
        <f>IF(CurriculumDetail!R739 &gt; 0, CurriculumDetail!R739, "")</f>
        <v/>
      </c>
      <c r="S97" s="11" t="str">
        <f>IF(CurriculumDetail!S739 &gt; 0, CurriculumDetail!S739, "")</f>
        <v/>
      </c>
      <c r="T97" s="11" t="str">
        <f>IF(CurriculumDetail!T739 &gt; 0, CurriculumDetail!T739, "")</f>
        <v/>
      </c>
      <c r="U97" s="11" t="str">
        <f>IF(CurriculumDetail!U739 &gt; 0, CurriculumDetail!U739, "")</f>
        <v/>
      </c>
      <c r="V97" s="11" t="str">
        <f>IF(CurriculumDetail!V739 &gt; 0, CurriculumDetail!V739, "")</f>
        <v/>
      </c>
      <c r="W97" s="11" t="str">
        <f>IF(CurriculumDetail!W739 &gt; 0, CurriculumDetail!W739, "")</f>
        <v/>
      </c>
      <c r="X97" s="11" t="str">
        <f>IF(CurriculumDetail!X739 &gt; 0, CurriculumDetail!X739, "")</f>
        <v/>
      </c>
      <c r="Y97" s="11" t="str">
        <f>IF(CurriculumDetail!Y739 &gt; 0, CurriculumDetail!Y739, "")</f>
        <v/>
      </c>
      <c r="Z97" s="11" t="str">
        <f>IF(CurriculumDetail!Z739 &gt; 0, CurriculumDetail!Z739, "")</f>
        <v/>
      </c>
      <c r="AA97" s="11" t="str">
        <f>IF(CurriculumDetail!AA739 &gt; 0, CurriculumDetail!AA739, "")</f>
        <v/>
      </c>
      <c r="AB97" s="11" t="str">
        <f>IF(CurriculumDetail!AB739 &gt; 0, CurriculumDetail!AB739, "")</f>
        <v/>
      </c>
      <c r="AC97" s="11" t="str">
        <f>IF(CurriculumDetail!AC739 &gt; 0, CurriculumDetail!AC739, "")</f>
        <v/>
      </c>
      <c r="AD97" s="11" t="str">
        <f>IF(CurriculumDetail!AD739 &gt; 0, CurriculumDetail!AD739, "")</f>
        <v/>
      </c>
      <c r="AE97" s="11" t="str">
        <f>IF(CurriculumDetail!AE739 &gt; 0, CurriculumDetail!AE739, "")</f>
        <v/>
      </c>
      <c r="AF97" s="11" t="str">
        <f>IF(CurriculumDetail!AF739 &gt; 0, CurriculumDetail!AF739, "")</f>
        <v/>
      </c>
      <c r="AG97" s="11" t="str">
        <f>IF(CurriculumDetail!AG739 &gt; 0, CurriculumDetail!AG739, "")</f>
        <v/>
      </c>
      <c r="AH97" s="11" t="str">
        <f>IF(CurriculumDetail!AH739 &gt; 0, CurriculumDetail!AH739, "")</f>
        <v/>
      </c>
      <c r="AI97" s="11" t="str">
        <f>IF(CurriculumDetail!AI739 &gt; 0, CurriculumDetail!AI739, "")</f>
        <v/>
      </c>
      <c r="AJ97" s="11" t="str">
        <f>IF(CurriculumDetail!AJ739 &gt; 0, CurriculumDetail!AJ739, "")</f>
        <v/>
      </c>
    </row>
    <row r="98" spans="1:36" x14ac:dyDescent="0.2">
      <c r="A98" s="11" t="s">
        <v>168</v>
      </c>
      <c r="B98" s="11" t="s">
        <v>3</v>
      </c>
      <c r="C98" s="11">
        <v>0</v>
      </c>
      <c r="D98" s="11">
        <v>1</v>
      </c>
      <c r="E98" s="11">
        <f>C98+ D98</f>
        <v>1</v>
      </c>
      <c r="F98" s="11">
        <f>SUM(G98:AJ98)</f>
        <v>0</v>
      </c>
      <c r="G98" s="11" t="str">
        <f>IF(CurriculumDetail!G745 &gt; 0, CurriculumDetail!G745, "")</f>
        <v/>
      </c>
      <c r="H98" s="11" t="str">
        <f>IF(CurriculumDetail!H745 &gt; 0, CurriculumDetail!H745, "")</f>
        <v/>
      </c>
      <c r="I98" s="11" t="str">
        <f>IF(CurriculumDetail!I745 &gt; 0, CurriculumDetail!I745, "")</f>
        <v/>
      </c>
      <c r="J98" s="11" t="str">
        <f>IF(CurriculumDetail!J745 &gt; 0, CurriculumDetail!J745, "")</f>
        <v/>
      </c>
      <c r="K98" s="11" t="str">
        <f>IF(CurriculumDetail!K745 &gt; 0, CurriculumDetail!K745, "")</f>
        <v/>
      </c>
      <c r="L98" s="11" t="str">
        <f>IF(CurriculumDetail!L745 &gt; 0, CurriculumDetail!L745, "")</f>
        <v/>
      </c>
      <c r="M98" s="11" t="str">
        <f>IF(CurriculumDetail!M745 &gt; 0, CurriculumDetail!M745, "")</f>
        <v/>
      </c>
      <c r="N98" s="11" t="str">
        <f>IF(CurriculumDetail!N745 &gt; 0, CurriculumDetail!N745, "")</f>
        <v/>
      </c>
      <c r="O98" s="11" t="str">
        <f>IF(CurriculumDetail!O745 &gt; 0, CurriculumDetail!O745, "")</f>
        <v/>
      </c>
      <c r="P98" s="11" t="str">
        <f>IF(CurriculumDetail!P745 &gt; 0, CurriculumDetail!P745, "")</f>
        <v/>
      </c>
      <c r="Q98" s="11" t="str">
        <f>IF(CurriculumDetail!Q745 &gt; 0, CurriculumDetail!Q745, "")</f>
        <v/>
      </c>
      <c r="R98" s="11" t="str">
        <f>IF(CurriculumDetail!R745 &gt; 0, CurriculumDetail!R745, "")</f>
        <v/>
      </c>
      <c r="S98" s="11" t="str">
        <f>IF(CurriculumDetail!S745 &gt; 0, CurriculumDetail!S745, "")</f>
        <v/>
      </c>
      <c r="T98" s="11" t="str">
        <f>IF(CurriculumDetail!T745 &gt; 0, CurriculumDetail!T745, "")</f>
        <v/>
      </c>
      <c r="U98" s="11" t="str">
        <f>IF(CurriculumDetail!U745 &gt; 0, CurriculumDetail!U745, "")</f>
        <v/>
      </c>
      <c r="V98" s="11" t="str">
        <f>IF(CurriculumDetail!V745 &gt; 0, CurriculumDetail!V745, "")</f>
        <v/>
      </c>
      <c r="W98" s="11" t="str">
        <f>IF(CurriculumDetail!W745 &gt; 0, CurriculumDetail!W745, "")</f>
        <v/>
      </c>
      <c r="X98" s="11" t="str">
        <f>IF(CurriculumDetail!X745 &gt; 0, CurriculumDetail!X745, "")</f>
        <v/>
      </c>
      <c r="Y98" s="11" t="str">
        <f>IF(CurriculumDetail!Y745 &gt; 0, CurriculumDetail!Y745, "")</f>
        <v/>
      </c>
      <c r="Z98" s="11" t="str">
        <f>IF(CurriculumDetail!Z745 &gt; 0, CurriculumDetail!Z745, "")</f>
        <v/>
      </c>
      <c r="AA98" s="11" t="str">
        <f>IF(CurriculumDetail!AA745 &gt; 0, CurriculumDetail!AA745, "")</f>
        <v/>
      </c>
      <c r="AB98" s="11" t="str">
        <f>IF(CurriculumDetail!AB745 &gt; 0, CurriculumDetail!AB745, "")</f>
        <v/>
      </c>
      <c r="AC98" s="11" t="str">
        <f>IF(CurriculumDetail!AC745 &gt; 0, CurriculumDetail!AC745, "")</f>
        <v/>
      </c>
      <c r="AD98" s="11" t="str">
        <f>IF(CurriculumDetail!AD745 &gt; 0, CurriculumDetail!AD745, "")</f>
        <v/>
      </c>
      <c r="AE98" s="11" t="str">
        <f>IF(CurriculumDetail!AE745 &gt; 0, CurriculumDetail!AE745, "")</f>
        <v/>
      </c>
      <c r="AF98" s="11" t="str">
        <f>IF(CurriculumDetail!AF745 &gt; 0, CurriculumDetail!AF745, "")</f>
        <v/>
      </c>
      <c r="AG98" s="11" t="str">
        <f>IF(CurriculumDetail!AG745 &gt; 0, CurriculumDetail!AG745, "")</f>
        <v/>
      </c>
      <c r="AH98" s="11" t="str">
        <f>IF(CurriculumDetail!AH745 &gt; 0, CurriculumDetail!AH745, "")</f>
        <v/>
      </c>
      <c r="AI98" s="11" t="str">
        <f>IF(CurriculumDetail!AI745 &gt; 0, CurriculumDetail!AI745, "")</f>
        <v/>
      </c>
      <c r="AJ98" s="11" t="str">
        <f>IF(CurriculumDetail!AJ745 &gt; 0, CurriculumDetail!AJ745, "")</f>
        <v/>
      </c>
    </row>
    <row r="99" spans="1:36" x14ac:dyDescent="0.2">
      <c r="A99" s="11" t="s">
        <v>168</v>
      </c>
      <c r="B99" s="11" t="s">
        <v>34</v>
      </c>
      <c r="C99" s="11">
        <v>0</v>
      </c>
      <c r="D99" s="11">
        <v>1</v>
      </c>
      <c r="E99" s="11">
        <f>C99+ D99</f>
        <v>1</v>
      </c>
      <c r="F99" s="11">
        <f>SUM(G99:AJ99)</f>
        <v>0</v>
      </c>
      <c r="G99" s="11" t="str">
        <f>IF(CurriculumDetail!G751 &gt; 0, CurriculumDetail!G751, "")</f>
        <v/>
      </c>
      <c r="H99" s="11" t="str">
        <f>IF(CurriculumDetail!H751 &gt; 0, CurriculumDetail!H751, "")</f>
        <v/>
      </c>
      <c r="I99" s="11" t="str">
        <f>IF(CurriculumDetail!I751 &gt; 0, CurriculumDetail!I751, "")</f>
        <v/>
      </c>
      <c r="J99" s="11" t="str">
        <f>IF(CurriculumDetail!J751 &gt; 0, CurriculumDetail!J751, "")</f>
        <v/>
      </c>
      <c r="K99" s="11" t="str">
        <f>IF(CurriculumDetail!K751 &gt; 0, CurriculumDetail!K751, "")</f>
        <v/>
      </c>
      <c r="L99" s="11" t="str">
        <f>IF(CurriculumDetail!L751 &gt; 0, CurriculumDetail!L751, "")</f>
        <v/>
      </c>
      <c r="M99" s="11" t="str">
        <f>IF(CurriculumDetail!M751 &gt; 0, CurriculumDetail!M751, "")</f>
        <v/>
      </c>
      <c r="N99" s="11" t="str">
        <f>IF(CurriculumDetail!N751 &gt; 0, CurriculumDetail!N751, "")</f>
        <v/>
      </c>
      <c r="O99" s="11" t="str">
        <f>IF(CurriculumDetail!O751 &gt; 0, CurriculumDetail!O751, "")</f>
        <v/>
      </c>
      <c r="P99" s="11" t="str">
        <f>IF(CurriculumDetail!P751 &gt; 0, CurriculumDetail!P751, "")</f>
        <v/>
      </c>
      <c r="Q99" s="11" t="str">
        <f>IF(CurriculumDetail!Q751 &gt; 0, CurriculumDetail!Q751, "")</f>
        <v/>
      </c>
      <c r="R99" s="11" t="str">
        <f>IF(CurriculumDetail!R751 &gt; 0, CurriculumDetail!R751, "")</f>
        <v/>
      </c>
      <c r="S99" s="11" t="str">
        <f>IF(CurriculumDetail!S751 &gt; 0, CurriculumDetail!S751, "")</f>
        <v/>
      </c>
      <c r="T99" s="11" t="str">
        <f>IF(CurriculumDetail!T751 &gt; 0, CurriculumDetail!T751, "")</f>
        <v/>
      </c>
      <c r="U99" s="11" t="str">
        <f>IF(CurriculumDetail!U751 &gt; 0, CurriculumDetail!U751, "")</f>
        <v/>
      </c>
      <c r="V99" s="11" t="str">
        <f>IF(CurriculumDetail!V751 &gt; 0, CurriculumDetail!V751, "")</f>
        <v/>
      </c>
      <c r="W99" s="11" t="str">
        <f>IF(CurriculumDetail!W751 &gt; 0, CurriculumDetail!W751, "")</f>
        <v/>
      </c>
      <c r="X99" s="11" t="str">
        <f>IF(CurriculumDetail!X751 &gt; 0, CurriculumDetail!X751, "")</f>
        <v/>
      </c>
      <c r="Y99" s="11" t="str">
        <f>IF(CurriculumDetail!Y751 &gt; 0, CurriculumDetail!Y751, "")</f>
        <v/>
      </c>
      <c r="Z99" s="11" t="str">
        <f>IF(CurriculumDetail!Z751 &gt; 0, CurriculumDetail!Z751, "")</f>
        <v/>
      </c>
      <c r="AA99" s="11" t="str">
        <f>IF(CurriculumDetail!AA751 &gt; 0, CurriculumDetail!AA751, "")</f>
        <v/>
      </c>
      <c r="AB99" s="11" t="str">
        <f>IF(CurriculumDetail!AB751 &gt; 0, CurriculumDetail!AB751, "")</f>
        <v/>
      </c>
      <c r="AC99" s="11" t="str">
        <f>IF(CurriculumDetail!AC751 &gt; 0, CurriculumDetail!AC751, "")</f>
        <v/>
      </c>
      <c r="AD99" s="11" t="str">
        <f>IF(CurriculumDetail!AD751 &gt; 0, CurriculumDetail!AD751, "")</f>
        <v/>
      </c>
      <c r="AE99" s="11" t="str">
        <f>IF(CurriculumDetail!AE751 &gt; 0, CurriculumDetail!AE751, "")</f>
        <v/>
      </c>
      <c r="AF99" s="11" t="str">
        <f>IF(CurriculumDetail!AF751 &gt; 0, CurriculumDetail!AF751, "")</f>
        <v/>
      </c>
      <c r="AG99" s="11" t="str">
        <f>IF(CurriculumDetail!AG751 &gt; 0, CurriculumDetail!AG751, "")</f>
        <v/>
      </c>
      <c r="AH99" s="11" t="str">
        <f>IF(CurriculumDetail!AH751 &gt; 0, CurriculumDetail!AH751, "")</f>
        <v/>
      </c>
      <c r="AI99" s="11" t="str">
        <f>IF(CurriculumDetail!AI751 &gt; 0, CurriculumDetail!AI751, "")</f>
        <v/>
      </c>
      <c r="AJ99" s="11" t="str">
        <f>IF(CurriculumDetail!AJ751 &gt; 0, CurriculumDetail!AJ751, "")</f>
        <v/>
      </c>
    </row>
    <row r="100" spans="1:36" x14ac:dyDescent="0.2">
      <c r="A100" s="11" t="s">
        <v>168</v>
      </c>
      <c r="B100" s="11" t="s">
        <v>391</v>
      </c>
      <c r="C100" s="11">
        <v>0</v>
      </c>
      <c r="D100" s="11">
        <v>0</v>
      </c>
      <c r="E100" s="11">
        <f>C100+ D100</f>
        <v>0</v>
      </c>
      <c r="F100" s="11">
        <f>SUM(G100:AJ100)</f>
        <v>0</v>
      </c>
      <c r="G100" s="11" t="str">
        <f>IF(CurriculumDetail!G755 &gt; 0, CurriculumDetail!G755, "")</f>
        <v/>
      </c>
      <c r="H100" s="11" t="str">
        <f>IF(CurriculumDetail!H755 &gt; 0, CurriculumDetail!H755, "")</f>
        <v/>
      </c>
      <c r="I100" s="11" t="str">
        <f>IF(CurriculumDetail!I755 &gt; 0, CurriculumDetail!I755, "")</f>
        <v/>
      </c>
      <c r="J100" s="11" t="str">
        <f>IF(CurriculumDetail!J755 &gt; 0, CurriculumDetail!J755, "")</f>
        <v/>
      </c>
      <c r="K100" s="11" t="str">
        <f>IF(CurriculumDetail!K755 &gt; 0, CurriculumDetail!K755, "")</f>
        <v/>
      </c>
      <c r="L100" s="11" t="str">
        <f>IF(CurriculumDetail!L755 &gt; 0, CurriculumDetail!L755, "")</f>
        <v/>
      </c>
      <c r="M100" s="11" t="str">
        <f>IF(CurriculumDetail!M755 &gt; 0, CurriculumDetail!M755, "")</f>
        <v/>
      </c>
      <c r="N100" s="11" t="str">
        <f>IF(CurriculumDetail!N755 &gt; 0, CurriculumDetail!N755, "")</f>
        <v/>
      </c>
      <c r="O100" s="11" t="str">
        <f>IF(CurriculumDetail!O755 &gt; 0, CurriculumDetail!O755, "")</f>
        <v/>
      </c>
      <c r="P100" s="11" t="str">
        <f>IF(CurriculumDetail!P755 &gt; 0, CurriculumDetail!P755, "")</f>
        <v/>
      </c>
      <c r="Q100" s="11" t="str">
        <f>IF(CurriculumDetail!Q755 &gt; 0, CurriculumDetail!Q755, "")</f>
        <v/>
      </c>
      <c r="R100" s="11" t="str">
        <f>IF(CurriculumDetail!R755 &gt; 0, CurriculumDetail!R755, "")</f>
        <v/>
      </c>
      <c r="S100" s="11" t="str">
        <f>IF(CurriculumDetail!S755 &gt; 0, CurriculumDetail!S755, "")</f>
        <v/>
      </c>
      <c r="T100" s="11" t="str">
        <f>IF(CurriculumDetail!T755 &gt; 0, CurriculumDetail!T755, "")</f>
        <v/>
      </c>
      <c r="U100" s="11" t="str">
        <f>IF(CurriculumDetail!U755 &gt; 0, CurriculumDetail!U755, "")</f>
        <v/>
      </c>
      <c r="V100" s="11" t="str">
        <f>IF(CurriculumDetail!V755 &gt; 0, CurriculumDetail!V755, "")</f>
        <v/>
      </c>
      <c r="W100" s="11" t="str">
        <f>IF(CurriculumDetail!W755 &gt; 0, CurriculumDetail!W755, "")</f>
        <v/>
      </c>
      <c r="X100" s="11" t="str">
        <f>IF(CurriculumDetail!X755 &gt; 0, CurriculumDetail!X755, "")</f>
        <v/>
      </c>
      <c r="Y100" s="11" t="str">
        <f>IF(CurriculumDetail!Y755 &gt; 0, CurriculumDetail!Y755, "")</f>
        <v/>
      </c>
      <c r="Z100" s="11" t="str">
        <f>IF(CurriculumDetail!Z755 &gt; 0, CurriculumDetail!Z755, "")</f>
        <v/>
      </c>
      <c r="AA100" s="11" t="str">
        <f>IF(CurriculumDetail!AA755 &gt; 0, CurriculumDetail!AA755, "")</f>
        <v/>
      </c>
      <c r="AB100" s="11" t="str">
        <f>IF(CurriculumDetail!AB755 &gt; 0, CurriculumDetail!AB755, "")</f>
        <v/>
      </c>
      <c r="AC100" s="11" t="str">
        <f>IF(CurriculumDetail!AC755 &gt; 0, CurriculumDetail!AC755, "")</f>
        <v/>
      </c>
      <c r="AD100" s="11" t="str">
        <f>IF(CurriculumDetail!AD755 &gt; 0, CurriculumDetail!AD755, "")</f>
        <v/>
      </c>
      <c r="AE100" s="11" t="str">
        <f>IF(CurriculumDetail!AE755 &gt; 0, CurriculumDetail!AE755, "")</f>
        <v/>
      </c>
      <c r="AF100" s="11" t="str">
        <f>IF(CurriculumDetail!AF755 &gt; 0, CurriculumDetail!AF755, "")</f>
        <v/>
      </c>
      <c r="AG100" s="11" t="str">
        <f>IF(CurriculumDetail!AG755 &gt; 0, CurriculumDetail!AG755, "")</f>
        <v/>
      </c>
      <c r="AH100" s="11" t="str">
        <f>IF(CurriculumDetail!AH755 &gt; 0, CurriculumDetail!AH755, "")</f>
        <v/>
      </c>
      <c r="AI100" s="11" t="str">
        <f>IF(CurriculumDetail!AI755 &gt; 0, CurriculumDetail!AI755, "")</f>
        <v/>
      </c>
      <c r="AJ100" s="11" t="str">
        <f>IF(CurriculumDetail!AJ755 &gt; 0, CurriculumDetail!AJ755, "")</f>
        <v/>
      </c>
    </row>
    <row r="102" spans="1:36" x14ac:dyDescent="0.2">
      <c r="A102" s="11" t="s">
        <v>170</v>
      </c>
      <c r="B102" s="11" t="s">
        <v>8</v>
      </c>
      <c r="C102" s="11">
        <v>2</v>
      </c>
      <c r="D102" s="11">
        <v>0</v>
      </c>
      <c r="E102" s="11">
        <f>C102+ D102</f>
        <v>2</v>
      </c>
      <c r="F102" s="11">
        <f>SUM(G102:AJ102)</f>
        <v>0</v>
      </c>
      <c r="G102" s="11" t="str">
        <f>IF(CurriculumDetail!G762 &gt; 0, CurriculumDetail!G762, "")</f>
        <v/>
      </c>
      <c r="H102" s="11" t="str">
        <f>IF(CurriculumDetail!H762 &gt; 0, CurriculumDetail!H762, "")</f>
        <v/>
      </c>
      <c r="I102" s="11" t="str">
        <f>IF(CurriculumDetail!I762 &gt; 0, CurriculumDetail!I762, "")</f>
        <v/>
      </c>
      <c r="J102" s="11" t="str">
        <f>IF(CurriculumDetail!J762 &gt; 0, CurriculumDetail!J762, "")</f>
        <v/>
      </c>
      <c r="K102" s="11" t="str">
        <f>IF(CurriculumDetail!K762 &gt; 0, CurriculumDetail!K762, "")</f>
        <v/>
      </c>
      <c r="L102" s="11" t="str">
        <f>IF(CurriculumDetail!L762 &gt; 0, CurriculumDetail!L762, "")</f>
        <v/>
      </c>
      <c r="M102" s="11" t="str">
        <f>IF(CurriculumDetail!M762 &gt; 0, CurriculumDetail!M762, "")</f>
        <v/>
      </c>
      <c r="N102" s="11" t="str">
        <f>IF(CurriculumDetail!N762 &gt; 0, CurriculumDetail!N762, "")</f>
        <v/>
      </c>
      <c r="O102" s="11" t="str">
        <f>IF(CurriculumDetail!O762 &gt; 0, CurriculumDetail!O762, "")</f>
        <v/>
      </c>
      <c r="P102" s="11" t="str">
        <f>IF(CurriculumDetail!P762 &gt; 0, CurriculumDetail!P762, "")</f>
        <v/>
      </c>
      <c r="Q102" s="11" t="str">
        <f>IF(CurriculumDetail!Q762 &gt; 0, CurriculumDetail!Q762, "")</f>
        <v/>
      </c>
      <c r="R102" s="11" t="str">
        <f>IF(CurriculumDetail!R762 &gt; 0, CurriculumDetail!R762, "")</f>
        <v/>
      </c>
      <c r="S102" s="11" t="str">
        <f>IF(CurriculumDetail!S762 &gt; 0, CurriculumDetail!S762, "")</f>
        <v/>
      </c>
      <c r="T102" s="11" t="str">
        <f>IF(CurriculumDetail!T762 &gt; 0, CurriculumDetail!T762, "")</f>
        <v/>
      </c>
      <c r="U102" s="11" t="str">
        <f>IF(CurriculumDetail!U762 &gt; 0, CurriculumDetail!U762, "")</f>
        <v/>
      </c>
      <c r="V102" s="11" t="str">
        <f>IF(CurriculumDetail!V762 &gt; 0, CurriculumDetail!V762, "")</f>
        <v/>
      </c>
      <c r="W102" s="11" t="str">
        <f>IF(CurriculumDetail!W762 &gt; 0, CurriculumDetail!W762, "")</f>
        <v/>
      </c>
      <c r="X102" s="11" t="str">
        <f>IF(CurriculumDetail!X762 &gt; 0, CurriculumDetail!X762, "")</f>
        <v/>
      </c>
      <c r="Y102" s="11" t="str">
        <f>IF(CurriculumDetail!Y762 &gt; 0, CurriculumDetail!Y762, "")</f>
        <v/>
      </c>
      <c r="Z102" s="11" t="str">
        <f>IF(CurriculumDetail!Z762 &gt; 0, CurriculumDetail!Z762, "")</f>
        <v/>
      </c>
      <c r="AA102" s="11" t="str">
        <f>IF(CurriculumDetail!AA762 &gt; 0, CurriculumDetail!AA762, "")</f>
        <v/>
      </c>
      <c r="AB102" s="11" t="str">
        <f>IF(CurriculumDetail!AB762 &gt; 0, CurriculumDetail!AB762, "")</f>
        <v/>
      </c>
      <c r="AC102" s="11" t="str">
        <f>IF(CurriculumDetail!AC762 &gt; 0, CurriculumDetail!AC762, "")</f>
        <v/>
      </c>
      <c r="AD102" s="11" t="str">
        <f>IF(CurriculumDetail!AD762 &gt; 0, CurriculumDetail!AD762, "")</f>
        <v/>
      </c>
      <c r="AE102" s="11" t="str">
        <f>IF(CurriculumDetail!AE762 &gt; 0, CurriculumDetail!AE762, "")</f>
        <v/>
      </c>
      <c r="AF102" s="11" t="str">
        <f>IF(CurriculumDetail!AF762 &gt; 0, CurriculumDetail!AF762, "")</f>
        <v/>
      </c>
      <c r="AG102" s="11" t="str">
        <f>IF(CurriculumDetail!AG762 &gt; 0, CurriculumDetail!AG762, "")</f>
        <v/>
      </c>
      <c r="AH102" s="11" t="str">
        <f>IF(CurriculumDetail!AH762 &gt; 0, CurriculumDetail!AH762, "")</f>
        <v/>
      </c>
      <c r="AI102" s="11" t="str">
        <f>IF(CurriculumDetail!AI762 &gt; 0, CurriculumDetail!AI762, "")</f>
        <v/>
      </c>
      <c r="AJ102" s="11" t="str">
        <f>IF(CurriculumDetail!AJ762 &gt; 0, CurriculumDetail!AJ762, "")</f>
        <v/>
      </c>
    </row>
    <row r="103" spans="1:36" x14ac:dyDescent="0.2">
      <c r="A103" s="11" t="s">
        <v>170</v>
      </c>
      <c r="B103" s="11" t="s">
        <v>0</v>
      </c>
      <c r="C103" s="11">
        <v>2</v>
      </c>
      <c r="D103" s="11">
        <v>0</v>
      </c>
      <c r="E103" s="11">
        <f>C103+ D103</f>
        <v>2</v>
      </c>
      <c r="F103" s="11">
        <f>SUM(G103:AJ103)</f>
        <v>0</v>
      </c>
      <c r="G103" s="11" t="str">
        <f>IF(CurriculumDetail!G769 &gt; 0, CurriculumDetail!G769, "")</f>
        <v/>
      </c>
      <c r="H103" s="11" t="str">
        <f>IF(CurriculumDetail!H769 &gt; 0, CurriculumDetail!H769, "")</f>
        <v/>
      </c>
      <c r="I103" s="11" t="str">
        <f>IF(CurriculumDetail!I769 &gt; 0, CurriculumDetail!I769, "")</f>
        <v/>
      </c>
      <c r="J103" s="11" t="str">
        <f>IF(CurriculumDetail!J769 &gt; 0, CurriculumDetail!J769, "")</f>
        <v/>
      </c>
      <c r="K103" s="11" t="str">
        <f>IF(CurriculumDetail!K769 &gt; 0, CurriculumDetail!K769, "")</f>
        <v/>
      </c>
      <c r="L103" s="11" t="str">
        <f>IF(CurriculumDetail!L769 &gt; 0, CurriculumDetail!L769, "")</f>
        <v/>
      </c>
      <c r="M103" s="11" t="str">
        <f>IF(CurriculumDetail!M769 &gt; 0, CurriculumDetail!M769, "")</f>
        <v/>
      </c>
      <c r="N103" s="11" t="str">
        <f>IF(CurriculumDetail!N769 &gt; 0, CurriculumDetail!N769, "")</f>
        <v/>
      </c>
      <c r="O103" s="11" t="str">
        <f>IF(CurriculumDetail!O769 &gt; 0, CurriculumDetail!O769, "")</f>
        <v/>
      </c>
      <c r="P103" s="11" t="str">
        <f>IF(CurriculumDetail!P769 &gt; 0, CurriculumDetail!P769, "")</f>
        <v/>
      </c>
      <c r="Q103" s="11" t="str">
        <f>IF(CurriculumDetail!Q769 &gt; 0, CurriculumDetail!Q769, "")</f>
        <v/>
      </c>
      <c r="R103" s="11" t="str">
        <f>IF(CurriculumDetail!R769 &gt; 0, CurriculumDetail!R769, "")</f>
        <v/>
      </c>
      <c r="S103" s="11" t="str">
        <f>IF(CurriculumDetail!S769 &gt; 0, CurriculumDetail!S769, "")</f>
        <v/>
      </c>
      <c r="T103" s="11" t="str">
        <f>IF(CurriculumDetail!T769 &gt; 0, CurriculumDetail!T769, "")</f>
        <v/>
      </c>
      <c r="U103" s="11" t="str">
        <f>IF(CurriculumDetail!U769 &gt; 0, CurriculumDetail!U769, "")</f>
        <v/>
      </c>
      <c r="V103" s="11" t="str">
        <f>IF(CurriculumDetail!V769 &gt; 0, CurriculumDetail!V769, "")</f>
        <v/>
      </c>
      <c r="W103" s="11" t="str">
        <f>IF(CurriculumDetail!W769 &gt; 0, CurriculumDetail!W769, "")</f>
        <v/>
      </c>
      <c r="X103" s="11" t="str">
        <f>IF(CurriculumDetail!X769 &gt; 0, CurriculumDetail!X769, "")</f>
        <v/>
      </c>
      <c r="Y103" s="11" t="str">
        <f>IF(CurriculumDetail!Y769 &gt; 0, CurriculumDetail!Y769, "")</f>
        <v/>
      </c>
      <c r="Z103" s="11" t="str">
        <f>IF(CurriculumDetail!Z769 &gt; 0, CurriculumDetail!Z769, "")</f>
        <v/>
      </c>
      <c r="AA103" s="11" t="str">
        <f>IF(CurriculumDetail!AA769 &gt; 0, CurriculumDetail!AA769, "")</f>
        <v/>
      </c>
      <c r="AB103" s="11" t="str">
        <f>IF(CurriculumDetail!AB769 &gt; 0, CurriculumDetail!AB769, "")</f>
        <v/>
      </c>
      <c r="AC103" s="11" t="str">
        <f>IF(CurriculumDetail!AC769 &gt; 0, CurriculumDetail!AC769, "")</f>
        <v/>
      </c>
      <c r="AD103" s="11" t="str">
        <f>IF(CurriculumDetail!AD769 &gt; 0, CurriculumDetail!AD769, "")</f>
        <v/>
      </c>
      <c r="AE103" s="11" t="str">
        <f>IF(CurriculumDetail!AE769 &gt; 0, CurriculumDetail!AE769, "")</f>
        <v/>
      </c>
      <c r="AF103" s="11" t="str">
        <f>IF(CurriculumDetail!AF769 &gt; 0, CurriculumDetail!AF769, "")</f>
        <v/>
      </c>
      <c r="AG103" s="11" t="str">
        <f>IF(CurriculumDetail!AG769 &gt; 0, CurriculumDetail!AG769, "")</f>
        <v/>
      </c>
      <c r="AH103" s="11" t="str">
        <f>IF(CurriculumDetail!AH769 &gt; 0, CurriculumDetail!AH769, "")</f>
        <v/>
      </c>
      <c r="AI103" s="11" t="str">
        <f>IF(CurriculumDetail!AI769 &gt; 0, CurriculumDetail!AI769, "")</f>
        <v/>
      </c>
      <c r="AJ103" s="11" t="str">
        <f>IF(CurriculumDetail!AJ769 &gt; 0, CurriculumDetail!AJ769, "")</f>
        <v/>
      </c>
    </row>
    <row r="104" spans="1:36" x14ac:dyDescent="0.2">
      <c r="A104" s="11" t="s">
        <v>170</v>
      </c>
      <c r="B104" s="11" t="s">
        <v>259</v>
      </c>
      <c r="C104" s="11">
        <v>0</v>
      </c>
      <c r="D104" s="11">
        <v>3</v>
      </c>
      <c r="E104" s="11">
        <f>C104+ D104</f>
        <v>3</v>
      </c>
      <c r="F104" s="11">
        <f>SUM(G104:AJ104)</f>
        <v>0</v>
      </c>
      <c r="G104" s="11" t="str">
        <f>IF(CurriculumDetail!G778 &gt; 0, CurriculumDetail!G778, "")</f>
        <v/>
      </c>
      <c r="H104" s="11" t="str">
        <f>IF(CurriculumDetail!H778 &gt; 0, CurriculumDetail!H778, "")</f>
        <v/>
      </c>
      <c r="I104" s="11" t="str">
        <f>IF(CurriculumDetail!I778 &gt; 0, CurriculumDetail!I778, "")</f>
        <v/>
      </c>
      <c r="J104" s="11" t="str">
        <f>IF(CurriculumDetail!J778 &gt; 0, CurriculumDetail!J778, "")</f>
        <v/>
      </c>
      <c r="K104" s="11" t="str">
        <f>IF(CurriculumDetail!K778 &gt; 0, CurriculumDetail!K778, "")</f>
        <v/>
      </c>
      <c r="L104" s="11" t="str">
        <f>IF(CurriculumDetail!L778 &gt; 0, CurriculumDetail!L778, "")</f>
        <v/>
      </c>
      <c r="M104" s="11" t="str">
        <f>IF(CurriculumDetail!M778 &gt; 0, CurriculumDetail!M778, "")</f>
        <v/>
      </c>
      <c r="N104" s="11" t="str">
        <f>IF(CurriculumDetail!N778 &gt; 0, CurriculumDetail!N778, "")</f>
        <v/>
      </c>
      <c r="O104" s="11" t="str">
        <f>IF(CurriculumDetail!O778 &gt; 0, CurriculumDetail!O778, "")</f>
        <v/>
      </c>
      <c r="P104" s="11" t="str">
        <f>IF(CurriculumDetail!P778 &gt; 0, CurriculumDetail!P778, "")</f>
        <v/>
      </c>
      <c r="Q104" s="11" t="str">
        <f>IF(CurriculumDetail!Q778 &gt; 0, CurriculumDetail!Q778, "")</f>
        <v/>
      </c>
      <c r="R104" s="11" t="str">
        <f>IF(CurriculumDetail!R778 &gt; 0, CurriculumDetail!R778, "")</f>
        <v/>
      </c>
      <c r="S104" s="11" t="str">
        <f>IF(CurriculumDetail!S778 &gt; 0, CurriculumDetail!S778, "")</f>
        <v/>
      </c>
      <c r="T104" s="11" t="str">
        <f>IF(CurriculumDetail!T778 &gt; 0, CurriculumDetail!T778, "")</f>
        <v/>
      </c>
      <c r="U104" s="11" t="str">
        <f>IF(CurriculumDetail!U778 &gt; 0, CurriculumDetail!U778, "")</f>
        <v/>
      </c>
      <c r="V104" s="11" t="str">
        <f>IF(CurriculumDetail!V778 &gt; 0, CurriculumDetail!V778, "")</f>
        <v/>
      </c>
      <c r="W104" s="11" t="str">
        <f>IF(CurriculumDetail!W778 &gt; 0, CurriculumDetail!W778, "")</f>
        <v/>
      </c>
      <c r="X104" s="11" t="str">
        <f>IF(CurriculumDetail!X778 &gt; 0, CurriculumDetail!X778, "")</f>
        <v/>
      </c>
      <c r="Y104" s="11" t="str">
        <f>IF(CurriculumDetail!Y778 &gt; 0, CurriculumDetail!Y778, "")</f>
        <v/>
      </c>
      <c r="Z104" s="11" t="str">
        <f>IF(CurriculumDetail!Z778 &gt; 0, CurriculumDetail!Z778, "")</f>
        <v/>
      </c>
      <c r="AA104" s="11" t="str">
        <f>IF(CurriculumDetail!AA778 &gt; 0, CurriculumDetail!AA778, "")</f>
        <v/>
      </c>
      <c r="AB104" s="11" t="str">
        <f>IF(CurriculumDetail!AB778 &gt; 0, CurriculumDetail!AB778, "")</f>
        <v/>
      </c>
      <c r="AC104" s="11" t="str">
        <f>IF(CurriculumDetail!AC778 &gt; 0, CurriculumDetail!AC778, "")</f>
        <v/>
      </c>
      <c r="AD104" s="11" t="str">
        <f>IF(CurriculumDetail!AD778 &gt; 0, CurriculumDetail!AD778, "")</f>
        <v/>
      </c>
      <c r="AE104" s="11" t="str">
        <f>IF(CurriculumDetail!AE778 &gt; 0, CurriculumDetail!AE778, "")</f>
        <v/>
      </c>
      <c r="AF104" s="11" t="str">
        <f>IF(CurriculumDetail!AF778 &gt; 0, CurriculumDetail!AF778, "")</f>
        <v/>
      </c>
      <c r="AG104" s="11" t="str">
        <f>IF(CurriculumDetail!AG778 &gt; 0, CurriculumDetail!AG778, "")</f>
        <v/>
      </c>
      <c r="AH104" s="11" t="str">
        <f>IF(CurriculumDetail!AH778 &gt; 0, CurriculumDetail!AH778, "")</f>
        <v/>
      </c>
      <c r="AI104" s="11" t="str">
        <f>IF(CurriculumDetail!AI778 &gt; 0, CurriculumDetail!AI778, "")</f>
        <v/>
      </c>
      <c r="AJ104" s="11" t="str">
        <f>IF(CurriculumDetail!AJ778 &gt; 0, CurriculumDetail!AJ778, "")</f>
        <v/>
      </c>
    </row>
    <row r="105" spans="1:36" x14ac:dyDescent="0.2">
      <c r="A105" s="11" t="s">
        <v>170</v>
      </c>
      <c r="B105" s="11" t="s">
        <v>205</v>
      </c>
      <c r="C105" s="11">
        <v>0</v>
      </c>
      <c r="D105" s="11">
        <v>3</v>
      </c>
      <c r="E105" s="11">
        <f>C105+ D105</f>
        <v>3</v>
      </c>
      <c r="F105" s="11">
        <f>SUM(G105:AJ105)</f>
        <v>0</v>
      </c>
      <c r="G105" s="11" t="str">
        <f>IF(CurriculumDetail!G787 &gt; 0, CurriculumDetail!G787, "")</f>
        <v/>
      </c>
      <c r="H105" s="11" t="str">
        <f>IF(CurriculumDetail!H787 &gt; 0, CurriculumDetail!H787, "")</f>
        <v/>
      </c>
      <c r="I105" s="11" t="str">
        <f>IF(CurriculumDetail!I787 &gt; 0, CurriculumDetail!I787, "")</f>
        <v/>
      </c>
      <c r="J105" s="11" t="str">
        <f>IF(CurriculumDetail!J787 &gt; 0, CurriculumDetail!J787, "")</f>
        <v/>
      </c>
      <c r="K105" s="11" t="str">
        <f>IF(CurriculumDetail!K787 &gt; 0, CurriculumDetail!K787, "")</f>
        <v/>
      </c>
      <c r="L105" s="11" t="str">
        <f>IF(CurriculumDetail!L787 &gt; 0, CurriculumDetail!L787, "")</f>
        <v/>
      </c>
      <c r="M105" s="11" t="str">
        <f>IF(CurriculumDetail!M787 &gt; 0, CurriculumDetail!M787, "")</f>
        <v/>
      </c>
      <c r="N105" s="11" t="str">
        <f>IF(CurriculumDetail!N787 &gt; 0, CurriculumDetail!N787, "")</f>
        <v/>
      </c>
      <c r="O105" s="11" t="str">
        <f>IF(CurriculumDetail!O787 &gt; 0, CurriculumDetail!O787, "")</f>
        <v/>
      </c>
      <c r="P105" s="11" t="str">
        <f>IF(CurriculumDetail!P787 &gt; 0, CurriculumDetail!P787, "")</f>
        <v/>
      </c>
      <c r="Q105" s="11" t="str">
        <f>IF(CurriculumDetail!Q787 &gt; 0, CurriculumDetail!Q787, "")</f>
        <v/>
      </c>
      <c r="R105" s="11" t="str">
        <f>IF(CurriculumDetail!R787 &gt; 0, CurriculumDetail!R787, "")</f>
        <v/>
      </c>
      <c r="S105" s="11" t="str">
        <f>IF(CurriculumDetail!S787 &gt; 0, CurriculumDetail!S787, "")</f>
        <v/>
      </c>
      <c r="T105" s="11" t="str">
        <f>IF(CurriculumDetail!T787 &gt; 0, CurriculumDetail!T787, "")</f>
        <v/>
      </c>
      <c r="U105" s="11" t="str">
        <f>IF(CurriculumDetail!U787 &gt; 0, CurriculumDetail!U787, "")</f>
        <v/>
      </c>
      <c r="V105" s="11" t="str">
        <f>IF(CurriculumDetail!V787 &gt; 0, CurriculumDetail!V787, "")</f>
        <v/>
      </c>
      <c r="W105" s="11" t="str">
        <f>IF(CurriculumDetail!W787 &gt; 0, CurriculumDetail!W787, "")</f>
        <v/>
      </c>
      <c r="X105" s="11" t="str">
        <f>IF(CurriculumDetail!X787 &gt; 0, CurriculumDetail!X787, "")</f>
        <v/>
      </c>
      <c r="Y105" s="11" t="str">
        <f>IF(CurriculumDetail!Y787 &gt; 0, CurriculumDetail!Y787, "")</f>
        <v/>
      </c>
      <c r="Z105" s="11" t="str">
        <f>IF(CurriculumDetail!Z787 &gt; 0, CurriculumDetail!Z787, "")</f>
        <v/>
      </c>
      <c r="AA105" s="11" t="str">
        <f>IF(CurriculumDetail!AA787 &gt; 0, CurriculumDetail!AA787, "")</f>
        <v/>
      </c>
      <c r="AB105" s="11" t="str">
        <f>IF(CurriculumDetail!AB787 &gt; 0, CurriculumDetail!AB787, "")</f>
        <v/>
      </c>
      <c r="AC105" s="11" t="str">
        <f>IF(CurriculumDetail!AC787 &gt; 0, CurriculumDetail!AC787, "")</f>
        <v/>
      </c>
      <c r="AD105" s="11" t="str">
        <f>IF(CurriculumDetail!AD787 &gt; 0, CurriculumDetail!AD787, "")</f>
        <v/>
      </c>
      <c r="AE105" s="11" t="str">
        <f>IF(CurriculumDetail!AE787 &gt; 0, CurriculumDetail!AE787, "")</f>
        <v/>
      </c>
      <c r="AF105" s="11" t="str">
        <f>IF(CurriculumDetail!AF787 &gt; 0, CurriculumDetail!AF787, "")</f>
        <v/>
      </c>
      <c r="AG105" s="11" t="str">
        <f>IF(CurriculumDetail!AG787 &gt; 0, CurriculumDetail!AG787, "")</f>
        <v/>
      </c>
      <c r="AH105" s="11" t="str">
        <f>IF(CurriculumDetail!AH787 &gt; 0, CurriculumDetail!AH787, "")</f>
        <v/>
      </c>
      <c r="AI105" s="11" t="str">
        <f>IF(CurriculumDetail!AI787 &gt; 0, CurriculumDetail!AI787, "")</f>
        <v/>
      </c>
      <c r="AJ105" s="11" t="str">
        <f>IF(CurriculumDetail!AJ787 &gt; 0, CurriculumDetail!AJ787, "")</f>
        <v/>
      </c>
    </row>
    <row r="106" spans="1:36" x14ac:dyDescent="0.2">
      <c r="A106" s="11" t="s">
        <v>170</v>
      </c>
      <c r="B106" s="11" t="s">
        <v>73</v>
      </c>
      <c r="C106" s="11">
        <v>0</v>
      </c>
      <c r="D106" s="11">
        <v>3</v>
      </c>
      <c r="E106" s="11">
        <f>C106+ D106</f>
        <v>3</v>
      </c>
      <c r="F106" s="11">
        <f>SUM(G106:AJ106)</f>
        <v>0</v>
      </c>
      <c r="G106" s="11" t="str">
        <f>IF(CurriculumDetail!G796 &gt; 0, CurriculumDetail!G796, "")</f>
        <v/>
      </c>
      <c r="H106" s="11" t="str">
        <f>IF(CurriculumDetail!H796 &gt; 0, CurriculumDetail!H796, "")</f>
        <v/>
      </c>
      <c r="I106" s="11" t="str">
        <f>IF(CurriculumDetail!I796 &gt; 0, CurriculumDetail!I796, "")</f>
        <v/>
      </c>
      <c r="J106" s="11" t="str">
        <f>IF(CurriculumDetail!J796 &gt; 0, CurriculumDetail!J796, "")</f>
        <v/>
      </c>
      <c r="K106" s="11" t="str">
        <f>IF(CurriculumDetail!K796 &gt; 0, CurriculumDetail!K796, "")</f>
        <v/>
      </c>
      <c r="L106" s="11" t="str">
        <f>IF(CurriculumDetail!L796 &gt; 0, CurriculumDetail!L796, "")</f>
        <v/>
      </c>
      <c r="M106" s="11" t="str">
        <f>IF(CurriculumDetail!M796 &gt; 0, CurriculumDetail!M796, "")</f>
        <v/>
      </c>
      <c r="N106" s="11" t="str">
        <f>IF(CurriculumDetail!N796 &gt; 0, CurriculumDetail!N796, "")</f>
        <v/>
      </c>
      <c r="O106" s="11" t="str">
        <f>IF(CurriculumDetail!O796 &gt; 0, CurriculumDetail!O796, "")</f>
        <v/>
      </c>
      <c r="P106" s="11" t="str">
        <f>IF(CurriculumDetail!P796 &gt; 0, CurriculumDetail!P796, "")</f>
        <v/>
      </c>
      <c r="Q106" s="11" t="str">
        <f>IF(CurriculumDetail!Q796 &gt; 0, CurriculumDetail!Q796, "")</f>
        <v/>
      </c>
      <c r="R106" s="11" t="str">
        <f>IF(CurriculumDetail!R796 &gt; 0, CurriculumDetail!R796, "")</f>
        <v/>
      </c>
      <c r="S106" s="11" t="str">
        <f>IF(CurriculumDetail!S796 &gt; 0, CurriculumDetail!S796, "")</f>
        <v/>
      </c>
      <c r="T106" s="11" t="str">
        <f>IF(CurriculumDetail!T796 &gt; 0, CurriculumDetail!T796, "")</f>
        <v/>
      </c>
      <c r="U106" s="11" t="str">
        <f>IF(CurriculumDetail!U796 &gt; 0, CurriculumDetail!U796, "")</f>
        <v/>
      </c>
      <c r="V106" s="11" t="str">
        <f>IF(CurriculumDetail!V796 &gt; 0, CurriculumDetail!V796, "")</f>
        <v/>
      </c>
      <c r="W106" s="11" t="str">
        <f>IF(CurriculumDetail!W796 &gt; 0, CurriculumDetail!W796, "")</f>
        <v/>
      </c>
      <c r="X106" s="11" t="str">
        <f>IF(CurriculumDetail!X796 &gt; 0, CurriculumDetail!X796, "")</f>
        <v/>
      </c>
      <c r="Y106" s="11" t="str">
        <f>IF(CurriculumDetail!Y796 &gt; 0, CurriculumDetail!Y796, "")</f>
        <v/>
      </c>
      <c r="Z106" s="11" t="str">
        <f>IF(CurriculumDetail!Z796 &gt; 0, CurriculumDetail!Z796, "")</f>
        <v/>
      </c>
      <c r="AA106" s="11" t="str">
        <f>IF(CurriculumDetail!AA796 &gt; 0, CurriculumDetail!AA796, "")</f>
        <v/>
      </c>
      <c r="AB106" s="11" t="str">
        <f>IF(CurriculumDetail!AB796 &gt; 0, CurriculumDetail!AB796, "")</f>
        <v/>
      </c>
      <c r="AC106" s="11" t="str">
        <f>IF(CurriculumDetail!AC796 &gt; 0, CurriculumDetail!AC796, "")</f>
        <v/>
      </c>
      <c r="AD106" s="11" t="str">
        <f>IF(CurriculumDetail!AD796 &gt; 0, CurriculumDetail!AD796, "")</f>
        <v/>
      </c>
      <c r="AE106" s="11" t="str">
        <f>IF(CurriculumDetail!AE796 &gt; 0, CurriculumDetail!AE796, "")</f>
        <v/>
      </c>
      <c r="AF106" s="11" t="str">
        <f>IF(CurriculumDetail!AF796 &gt; 0, CurriculumDetail!AF796, "")</f>
        <v/>
      </c>
      <c r="AG106" s="11" t="str">
        <f>IF(CurriculumDetail!AG796 &gt; 0, CurriculumDetail!AG796, "")</f>
        <v/>
      </c>
      <c r="AH106" s="11" t="str">
        <f>IF(CurriculumDetail!AH796 &gt; 0, CurriculumDetail!AH796, "")</f>
        <v/>
      </c>
      <c r="AI106" s="11" t="str">
        <f>IF(CurriculumDetail!AI796 &gt; 0, CurriculumDetail!AI796, "")</f>
        <v/>
      </c>
      <c r="AJ106" s="11" t="str">
        <f>IF(CurriculumDetail!AJ796 &gt; 0, CurriculumDetail!AJ796, "")</f>
        <v/>
      </c>
    </row>
    <row r="107" spans="1:36" x14ac:dyDescent="0.2">
      <c r="A107" s="11" t="s">
        <v>170</v>
      </c>
      <c r="B107" s="11" t="s">
        <v>174</v>
      </c>
      <c r="C107" s="11">
        <v>0</v>
      </c>
      <c r="D107" s="11">
        <v>2</v>
      </c>
      <c r="E107" s="11">
        <f>C107+ D107</f>
        <v>2</v>
      </c>
      <c r="F107" s="11">
        <f>SUM(G107:AJ107)</f>
        <v>0</v>
      </c>
      <c r="G107" s="11" t="str">
        <f>IF(CurriculumDetail!G804 &gt; 0, CurriculumDetail!G804, "")</f>
        <v/>
      </c>
      <c r="H107" s="11" t="str">
        <f>IF(CurriculumDetail!H804 &gt; 0, CurriculumDetail!H804, "")</f>
        <v/>
      </c>
      <c r="I107" s="11" t="str">
        <f>IF(CurriculumDetail!I804 &gt; 0, CurriculumDetail!I804, "")</f>
        <v/>
      </c>
      <c r="J107" s="11" t="str">
        <f>IF(CurriculumDetail!J804 &gt; 0, CurriculumDetail!J804, "")</f>
        <v/>
      </c>
      <c r="K107" s="11" t="str">
        <f>IF(CurriculumDetail!K804 &gt; 0, CurriculumDetail!K804, "")</f>
        <v/>
      </c>
      <c r="L107" s="11" t="str">
        <f>IF(CurriculumDetail!L804 &gt; 0, CurriculumDetail!L804, "")</f>
        <v/>
      </c>
      <c r="M107" s="11" t="str">
        <f>IF(CurriculumDetail!M804 &gt; 0, CurriculumDetail!M804, "")</f>
        <v/>
      </c>
      <c r="N107" s="11" t="str">
        <f>IF(CurriculumDetail!N804 &gt; 0, CurriculumDetail!N804, "")</f>
        <v/>
      </c>
      <c r="O107" s="11" t="str">
        <f>IF(CurriculumDetail!O804 &gt; 0, CurriculumDetail!O804, "")</f>
        <v/>
      </c>
      <c r="P107" s="11" t="str">
        <f>IF(CurriculumDetail!P804 &gt; 0, CurriculumDetail!P804, "")</f>
        <v/>
      </c>
      <c r="Q107" s="11" t="str">
        <f>IF(CurriculumDetail!Q804 &gt; 0, CurriculumDetail!Q804, "")</f>
        <v/>
      </c>
      <c r="R107" s="11" t="str">
        <f>IF(CurriculumDetail!R804 &gt; 0, CurriculumDetail!R804, "")</f>
        <v/>
      </c>
      <c r="S107" s="11" t="str">
        <f>IF(CurriculumDetail!S804 &gt; 0, CurriculumDetail!S804, "")</f>
        <v/>
      </c>
      <c r="T107" s="11" t="str">
        <f>IF(CurriculumDetail!T804 &gt; 0, CurriculumDetail!T804, "")</f>
        <v/>
      </c>
      <c r="U107" s="11" t="str">
        <f>IF(CurriculumDetail!U804 &gt; 0, CurriculumDetail!U804, "")</f>
        <v/>
      </c>
      <c r="V107" s="11" t="str">
        <f>IF(CurriculumDetail!V804 &gt; 0, CurriculumDetail!V804, "")</f>
        <v/>
      </c>
      <c r="W107" s="11" t="str">
        <f>IF(CurriculumDetail!W804 &gt; 0, CurriculumDetail!W804, "")</f>
        <v/>
      </c>
      <c r="X107" s="11" t="str">
        <f>IF(CurriculumDetail!X804 &gt; 0, CurriculumDetail!X804, "")</f>
        <v/>
      </c>
      <c r="Y107" s="11" t="str">
        <f>IF(CurriculumDetail!Y804 &gt; 0, CurriculumDetail!Y804, "")</f>
        <v/>
      </c>
      <c r="Z107" s="11" t="str">
        <f>IF(CurriculumDetail!Z804 &gt; 0, CurriculumDetail!Z804, "")</f>
        <v/>
      </c>
      <c r="AA107" s="11" t="str">
        <f>IF(CurriculumDetail!AA804 &gt; 0, CurriculumDetail!AA804, "")</f>
        <v/>
      </c>
      <c r="AB107" s="11" t="str">
        <f>IF(CurriculumDetail!AB804 &gt; 0, CurriculumDetail!AB804, "")</f>
        <v/>
      </c>
      <c r="AC107" s="11" t="str">
        <f>IF(CurriculumDetail!AC804 &gt; 0, CurriculumDetail!AC804, "")</f>
        <v/>
      </c>
      <c r="AD107" s="11" t="str">
        <f>IF(CurriculumDetail!AD804 &gt; 0, CurriculumDetail!AD804, "")</f>
        <v/>
      </c>
      <c r="AE107" s="11" t="str">
        <f>IF(CurriculumDetail!AE804 &gt; 0, CurriculumDetail!AE804, "")</f>
        <v/>
      </c>
      <c r="AF107" s="11" t="str">
        <f>IF(CurriculumDetail!AF804 &gt; 0, CurriculumDetail!AF804, "")</f>
        <v/>
      </c>
      <c r="AG107" s="11" t="str">
        <f>IF(CurriculumDetail!AG804 &gt; 0, CurriculumDetail!AG804, "")</f>
        <v/>
      </c>
      <c r="AH107" s="11" t="str">
        <f>IF(CurriculumDetail!AH804 &gt; 0, CurriculumDetail!AH804, "")</f>
        <v/>
      </c>
      <c r="AI107" s="11" t="str">
        <f>IF(CurriculumDetail!AI804 &gt; 0, CurriculumDetail!AI804, "")</f>
        <v/>
      </c>
      <c r="AJ107" s="11" t="str">
        <f>IF(CurriculumDetail!AJ804 &gt; 0, CurriculumDetail!AJ804, "")</f>
        <v/>
      </c>
    </row>
    <row r="108" spans="1:36" x14ac:dyDescent="0.2">
      <c r="A108" s="11" t="s">
        <v>170</v>
      </c>
      <c r="B108" s="11" t="s">
        <v>299</v>
      </c>
      <c r="C108" s="11">
        <v>0</v>
      </c>
      <c r="D108" s="11">
        <v>0</v>
      </c>
      <c r="E108" s="11">
        <f>C108+ D108</f>
        <v>0</v>
      </c>
      <c r="F108" s="11">
        <f>SUM(G108:AJ108)</f>
        <v>0</v>
      </c>
      <c r="G108" s="11" t="str">
        <f>IF(CurriculumDetail!G810 &gt; 0, CurriculumDetail!G810, "")</f>
        <v/>
      </c>
      <c r="H108" s="11" t="str">
        <f>IF(CurriculumDetail!H810 &gt; 0, CurriculumDetail!H810, "")</f>
        <v/>
      </c>
      <c r="I108" s="11" t="str">
        <f>IF(CurriculumDetail!I810 &gt; 0, CurriculumDetail!I810, "")</f>
        <v/>
      </c>
      <c r="J108" s="11" t="str">
        <f>IF(CurriculumDetail!J810 &gt; 0, CurriculumDetail!J810, "")</f>
        <v/>
      </c>
      <c r="K108" s="11" t="str">
        <f>IF(CurriculumDetail!K810 &gt; 0, CurriculumDetail!K810, "")</f>
        <v/>
      </c>
      <c r="L108" s="11" t="str">
        <f>IF(CurriculumDetail!L810 &gt; 0, CurriculumDetail!L810, "")</f>
        <v/>
      </c>
      <c r="M108" s="11" t="str">
        <f>IF(CurriculumDetail!M810 &gt; 0, CurriculumDetail!M810, "")</f>
        <v/>
      </c>
      <c r="N108" s="11" t="str">
        <f>IF(CurriculumDetail!N810 &gt; 0, CurriculumDetail!N810, "")</f>
        <v/>
      </c>
      <c r="O108" s="11" t="str">
        <f>IF(CurriculumDetail!O810 &gt; 0, CurriculumDetail!O810, "")</f>
        <v/>
      </c>
      <c r="P108" s="11" t="str">
        <f>IF(CurriculumDetail!P810 &gt; 0, CurriculumDetail!P810, "")</f>
        <v/>
      </c>
      <c r="Q108" s="11" t="str">
        <f>IF(CurriculumDetail!Q810 &gt; 0, CurriculumDetail!Q810, "")</f>
        <v/>
      </c>
      <c r="R108" s="11" t="str">
        <f>IF(CurriculumDetail!R810 &gt; 0, CurriculumDetail!R810, "")</f>
        <v/>
      </c>
      <c r="S108" s="11" t="str">
        <f>IF(CurriculumDetail!S810 &gt; 0, CurriculumDetail!S810, "")</f>
        <v/>
      </c>
      <c r="T108" s="11" t="str">
        <f>IF(CurriculumDetail!T810 &gt; 0, CurriculumDetail!T810, "")</f>
        <v/>
      </c>
      <c r="U108" s="11" t="str">
        <f>IF(CurriculumDetail!U810 &gt; 0, CurriculumDetail!U810, "")</f>
        <v/>
      </c>
      <c r="V108" s="11" t="str">
        <f>IF(CurriculumDetail!V810 &gt; 0, CurriculumDetail!V810, "")</f>
        <v/>
      </c>
      <c r="W108" s="11" t="str">
        <f>IF(CurriculumDetail!W810 &gt; 0, CurriculumDetail!W810, "")</f>
        <v/>
      </c>
      <c r="X108" s="11" t="str">
        <f>IF(CurriculumDetail!X810 &gt; 0, CurriculumDetail!X810, "")</f>
        <v/>
      </c>
      <c r="Y108" s="11" t="str">
        <f>IF(CurriculumDetail!Y810 &gt; 0, CurriculumDetail!Y810, "")</f>
        <v/>
      </c>
      <c r="Z108" s="11" t="str">
        <f>IF(CurriculumDetail!Z810 &gt; 0, CurriculumDetail!Z810, "")</f>
        <v/>
      </c>
      <c r="AA108" s="11" t="str">
        <f>IF(CurriculumDetail!AA810 &gt; 0, CurriculumDetail!AA810, "")</f>
        <v/>
      </c>
      <c r="AB108" s="11" t="str">
        <f>IF(CurriculumDetail!AB810 &gt; 0, CurriculumDetail!AB810, "")</f>
        <v/>
      </c>
      <c r="AC108" s="11" t="str">
        <f>IF(CurriculumDetail!AC810 &gt; 0, CurriculumDetail!AC810, "")</f>
        <v/>
      </c>
      <c r="AD108" s="11" t="str">
        <f>IF(CurriculumDetail!AD810 &gt; 0, CurriculumDetail!AD810, "")</f>
        <v/>
      </c>
      <c r="AE108" s="11" t="str">
        <f>IF(CurriculumDetail!AE810 &gt; 0, CurriculumDetail!AE810, "")</f>
        <v/>
      </c>
      <c r="AF108" s="11" t="str">
        <f>IF(CurriculumDetail!AF810 &gt; 0, CurriculumDetail!AF810, "")</f>
        <v/>
      </c>
      <c r="AG108" s="11" t="str">
        <f>IF(CurriculumDetail!AG810 &gt; 0, CurriculumDetail!AG810, "")</f>
        <v/>
      </c>
      <c r="AH108" s="11" t="str">
        <f>IF(CurriculumDetail!AH810 &gt; 0, CurriculumDetail!AH810, "")</f>
        <v/>
      </c>
      <c r="AI108" s="11" t="str">
        <f>IF(CurriculumDetail!AI810 &gt; 0, CurriculumDetail!AI810, "")</f>
        <v/>
      </c>
      <c r="AJ108" s="11" t="str">
        <f>IF(CurriculumDetail!AJ810 &gt; 0, CurriculumDetail!AJ810, "")</f>
        <v/>
      </c>
    </row>
    <row r="109" spans="1:36" x14ac:dyDescent="0.2">
      <c r="A109" s="11" t="s">
        <v>170</v>
      </c>
      <c r="B109" s="11" t="s">
        <v>30</v>
      </c>
      <c r="C109" s="11">
        <v>0</v>
      </c>
      <c r="D109" s="11">
        <v>0</v>
      </c>
      <c r="E109" s="11">
        <f>C109+ D109</f>
        <v>0</v>
      </c>
      <c r="F109" s="11">
        <f>SUM(G109:AJ109)</f>
        <v>0</v>
      </c>
      <c r="G109" s="11" t="str">
        <f>IF(CurriculumDetail!G816 &gt; 0, CurriculumDetail!G816, "")</f>
        <v/>
      </c>
      <c r="H109" s="11" t="str">
        <f>IF(CurriculumDetail!H816 &gt; 0, CurriculumDetail!H816, "")</f>
        <v/>
      </c>
      <c r="I109" s="11" t="str">
        <f>IF(CurriculumDetail!I816 &gt; 0, CurriculumDetail!I816, "")</f>
        <v/>
      </c>
      <c r="J109" s="11" t="str">
        <f>IF(CurriculumDetail!J816 &gt; 0, CurriculumDetail!J816, "")</f>
        <v/>
      </c>
      <c r="K109" s="11" t="str">
        <f>IF(CurriculumDetail!K816 &gt; 0, CurriculumDetail!K816, "")</f>
        <v/>
      </c>
      <c r="L109" s="11" t="str">
        <f>IF(CurriculumDetail!L816 &gt; 0, CurriculumDetail!L816, "")</f>
        <v/>
      </c>
      <c r="M109" s="11" t="str">
        <f>IF(CurriculumDetail!M816 &gt; 0, CurriculumDetail!M816, "")</f>
        <v/>
      </c>
      <c r="N109" s="11" t="str">
        <f>IF(CurriculumDetail!N816 &gt; 0, CurriculumDetail!N816, "")</f>
        <v/>
      </c>
      <c r="O109" s="11" t="str">
        <f>IF(CurriculumDetail!O816 &gt; 0, CurriculumDetail!O816, "")</f>
        <v/>
      </c>
      <c r="P109" s="11" t="str">
        <f>IF(CurriculumDetail!P816 &gt; 0, CurriculumDetail!P816, "")</f>
        <v/>
      </c>
      <c r="Q109" s="11" t="str">
        <f>IF(CurriculumDetail!Q816 &gt; 0, CurriculumDetail!Q816, "")</f>
        <v/>
      </c>
      <c r="R109" s="11" t="str">
        <f>IF(CurriculumDetail!R816 &gt; 0, CurriculumDetail!R816, "")</f>
        <v/>
      </c>
      <c r="S109" s="11" t="str">
        <f>IF(CurriculumDetail!S816 &gt; 0, CurriculumDetail!S816, "")</f>
        <v/>
      </c>
      <c r="T109" s="11" t="str">
        <f>IF(CurriculumDetail!T816 &gt; 0, CurriculumDetail!T816, "")</f>
        <v/>
      </c>
      <c r="U109" s="11" t="str">
        <f>IF(CurriculumDetail!U816 &gt; 0, CurriculumDetail!U816, "")</f>
        <v/>
      </c>
      <c r="V109" s="11" t="str">
        <f>IF(CurriculumDetail!V816 &gt; 0, CurriculumDetail!V816, "")</f>
        <v/>
      </c>
      <c r="W109" s="11" t="str">
        <f>IF(CurriculumDetail!W816 &gt; 0, CurriculumDetail!W816, "")</f>
        <v/>
      </c>
      <c r="X109" s="11" t="str">
        <f>IF(CurriculumDetail!X816 &gt; 0, CurriculumDetail!X816, "")</f>
        <v/>
      </c>
      <c r="Y109" s="11" t="str">
        <f>IF(CurriculumDetail!Y816 &gt; 0, CurriculumDetail!Y816, "")</f>
        <v/>
      </c>
      <c r="Z109" s="11" t="str">
        <f>IF(CurriculumDetail!Z816 &gt; 0, CurriculumDetail!Z816, "")</f>
        <v/>
      </c>
      <c r="AA109" s="11" t="str">
        <f>IF(CurriculumDetail!AA816 &gt; 0, CurriculumDetail!AA816, "")</f>
        <v/>
      </c>
      <c r="AB109" s="11" t="str">
        <f>IF(CurriculumDetail!AB816 &gt; 0, CurriculumDetail!AB816, "")</f>
        <v/>
      </c>
      <c r="AC109" s="11" t="str">
        <f>IF(CurriculumDetail!AC816 &gt; 0, CurriculumDetail!AC816, "")</f>
        <v/>
      </c>
      <c r="AD109" s="11" t="str">
        <f>IF(CurriculumDetail!AD816 &gt; 0, CurriculumDetail!AD816, "")</f>
        <v/>
      </c>
      <c r="AE109" s="11" t="str">
        <f>IF(CurriculumDetail!AE816 &gt; 0, CurriculumDetail!AE816, "")</f>
        <v/>
      </c>
      <c r="AF109" s="11" t="str">
        <f>IF(CurriculumDetail!AF816 &gt; 0, CurriculumDetail!AF816, "")</f>
        <v/>
      </c>
      <c r="AG109" s="11" t="str">
        <f>IF(CurriculumDetail!AG816 &gt; 0, CurriculumDetail!AG816, "")</f>
        <v/>
      </c>
      <c r="AH109" s="11" t="str">
        <f>IF(CurriculumDetail!AH816 &gt; 0, CurriculumDetail!AH816, "")</f>
        <v/>
      </c>
      <c r="AI109" s="11" t="str">
        <f>IF(CurriculumDetail!AI816 &gt; 0, CurriculumDetail!AI816, "")</f>
        <v/>
      </c>
      <c r="AJ109" s="11" t="str">
        <f>IF(CurriculumDetail!AJ816 &gt; 0, CurriculumDetail!AJ816, "")</f>
        <v/>
      </c>
    </row>
    <row r="110" spans="1:36" x14ac:dyDescent="0.2">
      <c r="A110" s="11" t="s">
        <v>170</v>
      </c>
      <c r="B110" s="11" t="s">
        <v>36</v>
      </c>
      <c r="C110" s="11">
        <v>0</v>
      </c>
      <c r="D110" s="11">
        <v>0</v>
      </c>
      <c r="E110" s="11">
        <f>C110+ D110</f>
        <v>0</v>
      </c>
      <c r="F110" s="11">
        <f>SUM(G110:AJ110)</f>
        <v>0</v>
      </c>
      <c r="G110" s="11" t="str">
        <f>IF(CurriculumDetail!G825 &gt; 0, CurriculumDetail!G825, "")</f>
        <v/>
      </c>
      <c r="H110" s="11" t="str">
        <f>IF(CurriculumDetail!H825 &gt; 0, CurriculumDetail!H825, "")</f>
        <v/>
      </c>
      <c r="I110" s="11" t="str">
        <f>IF(CurriculumDetail!I825 &gt; 0, CurriculumDetail!I825, "")</f>
        <v/>
      </c>
      <c r="J110" s="11" t="str">
        <f>IF(CurriculumDetail!J825 &gt; 0, CurriculumDetail!J825, "")</f>
        <v/>
      </c>
      <c r="K110" s="11" t="str">
        <f>IF(CurriculumDetail!K825 &gt; 0, CurriculumDetail!K825, "")</f>
        <v/>
      </c>
      <c r="L110" s="11" t="str">
        <f>IF(CurriculumDetail!L825 &gt; 0, CurriculumDetail!L825, "")</f>
        <v/>
      </c>
      <c r="M110" s="11" t="str">
        <f>IF(CurriculumDetail!M825 &gt; 0, CurriculumDetail!M825, "")</f>
        <v/>
      </c>
      <c r="N110" s="11" t="str">
        <f>IF(CurriculumDetail!N825 &gt; 0, CurriculumDetail!N825, "")</f>
        <v/>
      </c>
      <c r="O110" s="11" t="str">
        <f>IF(CurriculumDetail!O825 &gt; 0, CurriculumDetail!O825, "")</f>
        <v/>
      </c>
      <c r="P110" s="11" t="str">
        <f>IF(CurriculumDetail!P825 &gt; 0, CurriculumDetail!P825, "")</f>
        <v/>
      </c>
      <c r="Q110" s="11" t="str">
        <f>IF(CurriculumDetail!Q825 &gt; 0, CurriculumDetail!Q825, "")</f>
        <v/>
      </c>
      <c r="R110" s="11" t="str">
        <f>IF(CurriculumDetail!R825 &gt; 0, CurriculumDetail!R825, "")</f>
        <v/>
      </c>
      <c r="S110" s="11" t="str">
        <f>IF(CurriculumDetail!S825 &gt; 0, CurriculumDetail!S825, "")</f>
        <v/>
      </c>
      <c r="T110" s="11" t="str">
        <f>IF(CurriculumDetail!T825 &gt; 0, CurriculumDetail!T825, "")</f>
        <v/>
      </c>
      <c r="U110" s="11" t="str">
        <f>IF(CurriculumDetail!U825 &gt; 0, CurriculumDetail!U825, "")</f>
        <v/>
      </c>
      <c r="V110" s="11" t="str">
        <f>IF(CurriculumDetail!V825 &gt; 0, CurriculumDetail!V825, "")</f>
        <v/>
      </c>
      <c r="W110" s="11" t="str">
        <f>IF(CurriculumDetail!W825 &gt; 0, CurriculumDetail!W825, "")</f>
        <v/>
      </c>
      <c r="X110" s="11" t="str">
        <f>IF(CurriculumDetail!X825 &gt; 0, CurriculumDetail!X825, "")</f>
        <v/>
      </c>
      <c r="Y110" s="11" t="str">
        <f>IF(CurriculumDetail!Y825 &gt; 0, CurriculumDetail!Y825, "")</f>
        <v/>
      </c>
      <c r="Z110" s="11" t="str">
        <f>IF(CurriculumDetail!Z825 &gt; 0, CurriculumDetail!Z825, "")</f>
        <v/>
      </c>
      <c r="AA110" s="11" t="str">
        <f>IF(CurriculumDetail!AA825 &gt; 0, CurriculumDetail!AA825, "")</f>
        <v/>
      </c>
      <c r="AB110" s="11" t="str">
        <f>IF(CurriculumDetail!AB825 &gt; 0, CurriculumDetail!AB825, "")</f>
        <v/>
      </c>
      <c r="AC110" s="11" t="str">
        <f>IF(CurriculumDetail!AC825 &gt; 0, CurriculumDetail!AC825, "")</f>
        <v/>
      </c>
      <c r="AD110" s="11" t="str">
        <f>IF(CurriculumDetail!AD825 &gt; 0, CurriculumDetail!AD825, "")</f>
        <v/>
      </c>
      <c r="AE110" s="11" t="str">
        <f>IF(CurriculumDetail!AE825 &gt; 0, CurriculumDetail!AE825, "")</f>
        <v/>
      </c>
      <c r="AF110" s="11" t="str">
        <f>IF(CurriculumDetail!AF825 &gt; 0, CurriculumDetail!AF825, "")</f>
        <v/>
      </c>
      <c r="AG110" s="11" t="str">
        <f>IF(CurriculumDetail!AG825 &gt; 0, CurriculumDetail!AG825, "")</f>
        <v/>
      </c>
      <c r="AH110" s="11" t="str">
        <f>IF(CurriculumDetail!AH825 &gt; 0, CurriculumDetail!AH825, "")</f>
        <v/>
      </c>
      <c r="AI110" s="11" t="str">
        <f>IF(CurriculumDetail!AI825 &gt; 0, CurriculumDetail!AI825, "")</f>
        <v/>
      </c>
      <c r="AJ110" s="11" t="str">
        <f>IF(CurriculumDetail!AJ825 &gt; 0, CurriculumDetail!AJ825, "")</f>
        <v/>
      </c>
    </row>
    <row r="111" spans="1:36" x14ac:dyDescent="0.2">
      <c r="A111" s="11" t="s">
        <v>170</v>
      </c>
      <c r="B111" s="11" t="s">
        <v>68</v>
      </c>
      <c r="C111" s="11">
        <v>0</v>
      </c>
      <c r="D111" s="11">
        <v>0</v>
      </c>
      <c r="E111" s="11">
        <f>C111+ D111</f>
        <v>0</v>
      </c>
      <c r="F111" s="11">
        <f>SUM(G111:AJ111)</f>
        <v>0</v>
      </c>
      <c r="G111" s="11" t="str">
        <f>IF(CurriculumDetail!G831 &gt; 0, CurriculumDetail!G831, "")</f>
        <v/>
      </c>
      <c r="H111" s="11" t="str">
        <f>IF(CurriculumDetail!H831 &gt; 0, CurriculumDetail!H831, "")</f>
        <v/>
      </c>
      <c r="I111" s="11" t="str">
        <f>IF(CurriculumDetail!I831 &gt; 0, CurriculumDetail!I831, "")</f>
        <v/>
      </c>
      <c r="J111" s="11" t="str">
        <f>IF(CurriculumDetail!J831 &gt; 0, CurriculumDetail!J831, "")</f>
        <v/>
      </c>
      <c r="K111" s="11" t="str">
        <f>IF(CurriculumDetail!K831 &gt; 0, CurriculumDetail!K831, "")</f>
        <v/>
      </c>
      <c r="L111" s="11" t="str">
        <f>IF(CurriculumDetail!L831 &gt; 0, CurriculumDetail!L831, "")</f>
        <v/>
      </c>
      <c r="M111" s="11" t="str">
        <f>IF(CurriculumDetail!M831 &gt; 0, CurriculumDetail!M831, "")</f>
        <v/>
      </c>
      <c r="N111" s="11" t="str">
        <f>IF(CurriculumDetail!N831 &gt; 0, CurriculumDetail!N831, "")</f>
        <v/>
      </c>
      <c r="O111" s="11" t="str">
        <f>IF(CurriculumDetail!O831 &gt; 0, CurriculumDetail!O831, "")</f>
        <v/>
      </c>
      <c r="P111" s="11" t="str">
        <f>IF(CurriculumDetail!P831 &gt; 0, CurriculumDetail!P831, "")</f>
        <v/>
      </c>
      <c r="Q111" s="11" t="str">
        <f>IF(CurriculumDetail!Q831 &gt; 0, CurriculumDetail!Q831, "")</f>
        <v/>
      </c>
      <c r="R111" s="11" t="str">
        <f>IF(CurriculumDetail!R831 &gt; 0, CurriculumDetail!R831, "")</f>
        <v/>
      </c>
      <c r="S111" s="11" t="str">
        <f>IF(CurriculumDetail!S831 &gt; 0, CurriculumDetail!S831, "")</f>
        <v/>
      </c>
      <c r="T111" s="11" t="str">
        <f>IF(CurriculumDetail!T831 &gt; 0, CurriculumDetail!T831, "")</f>
        <v/>
      </c>
      <c r="U111" s="11" t="str">
        <f>IF(CurriculumDetail!U831 &gt; 0, CurriculumDetail!U831, "")</f>
        <v/>
      </c>
      <c r="V111" s="11" t="str">
        <f>IF(CurriculumDetail!V831 &gt; 0, CurriculumDetail!V831, "")</f>
        <v/>
      </c>
      <c r="W111" s="11" t="str">
        <f>IF(CurriculumDetail!W831 &gt; 0, CurriculumDetail!W831, "")</f>
        <v/>
      </c>
      <c r="X111" s="11" t="str">
        <f>IF(CurriculumDetail!X831 &gt; 0, CurriculumDetail!X831, "")</f>
        <v/>
      </c>
      <c r="Y111" s="11" t="str">
        <f>IF(CurriculumDetail!Y831 &gt; 0, CurriculumDetail!Y831, "")</f>
        <v/>
      </c>
      <c r="Z111" s="11" t="str">
        <f>IF(CurriculumDetail!Z831 &gt; 0, CurriculumDetail!Z831, "")</f>
        <v/>
      </c>
      <c r="AA111" s="11" t="str">
        <f>IF(CurriculumDetail!AA831 &gt; 0, CurriculumDetail!AA831, "")</f>
        <v/>
      </c>
      <c r="AB111" s="11" t="str">
        <f>IF(CurriculumDetail!AB831 &gt; 0, CurriculumDetail!AB831, "")</f>
        <v/>
      </c>
      <c r="AC111" s="11" t="str">
        <f>IF(CurriculumDetail!AC831 &gt; 0, CurriculumDetail!AC831, "")</f>
        <v/>
      </c>
      <c r="AD111" s="11" t="str">
        <f>IF(CurriculumDetail!AD831 &gt; 0, CurriculumDetail!AD831, "")</f>
        <v/>
      </c>
      <c r="AE111" s="11" t="str">
        <f>IF(CurriculumDetail!AE831 &gt; 0, CurriculumDetail!AE831, "")</f>
        <v/>
      </c>
      <c r="AF111" s="11" t="str">
        <f>IF(CurriculumDetail!AF831 &gt; 0, CurriculumDetail!AF831, "")</f>
        <v/>
      </c>
      <c r="AG111" s="11" t="str">
        <f>IF(CurriculumDetail!AG831 &gt; 0, CurriculumDetail!AG831, "")</f>
        <v/>
      </c>
      <c r="AH111" s="11" t="str">
        <f>IF(CurriculumDetail!AH831 &gt; 0, CurriculumDetail!AH831, "")</f>
        <v/>
      </c>
      <c r="AI111" s="11" t="str">
        <f>IF(CurriculumDetail!AI831 &gt; 0, CurriculumDetail!AI831, "")</f>
        <v/>
      </c>
      <c r="AJ111" s="11" t="str">
        <f>IF(CurriculumDetail!AJ831 &gt; 0, CurriculumDetail!AJ831, "")</f>
        <v/>
      </c>
    </row>
    <row r="112" spans="1:36" x14ac:dyDescent="0.2">
      <c r="A112" s="11" t="s">
        <v>170</v>
      </c>
      <c r="B112" s="11" t="s">
        <v>148</v>
      </c>
      <c r="C112" s="11">
        <v>0</v>
      </c>
      <c r="D112" s="11">
        <v>0</v>
      </c>
      <c r="E112" s="11">
        <f>C112+ D112</f>
        <v>0</v>
      </c>
      <c r="F112" s="11">
        <f>SUM(G112:AJ112)</f>
        <v>0</v>
      </c>
      <c r="G112" s="11" t="str">
        <f>IF(CurriculumDetail!G836 &gt; 0, CurriculumDetail!G836, "")</f>
        <v/>
      </c>
      <c r="H112" s="11" t="str">
        <f>IF(CurriculumDetail!H836 &gt; 0, CurriculumDetail!H836, "")</f>
        <v/>
      </c>
      <c r="I112" s="11" t="str">
        <f>IF(CurriculumDetail!I836 &gt; 0, CurriculumDetail!I836, "")</f>
        <v/>
      </c>
      <c r="J112" s="11" t="str">
        <f>IF(CurriculumDetail!J836 &gt; 0, CurriculumDetail!J836, "")</f>
        <v/>
      </c>
      <c r="K112" s="11" t="str">
        <f>IF(CurriculumDetail!K836 &gt; 0, CurriculumDetail!K836, "")</f>
        <v/>
      </c>
      <c r="L112" s="11" t="str">
        <f>IF(CurriculumDetail!L836 &gt; 0, CurriculumDetail!L836, "")</f>
        <v/>
      </c>
      <c r="M112" s="11" t="str">
        <f>IF(CurriculumDetail!M836 &gt; 0, CurriculumDetail!M836, "")</f>
        <v/>
      </c>
      <c r="N112" s="11" t="str">
        <f>IF(CurriculumDetail!N836 &gt; 0, CurriculumDetail!N836, "")</f>
        <v/>
      </c>
      <c r="O112" s="11" t="str">
        <f>IF(CurriculumDetail!O836 &gt; 0, CurriculumDetail!O836, "")</f>
        <v/>
      </c>
      <c r="P112" s="11" t="str">
        <f>IF(CurriculumDetail!P836 &gt; 0, CurriculumDetail!P836, "")</f>
        <v/>
      </c>
      <c r="Q112" s="11" t="str">
        <f>IF(CurriculumDetail!Q836 &gt; 0, CurriculumDetail!Q836, "")</f>
        <v/>
      </c>
      <c r="R112" s="11" t="str">
        <f>IF(CurriculumDetail!R836 &gt; 0, CurriculumDetail!R836, "")</f>
        <v/>
      </c>
      <c r="S112" s="11" t="str">
        <f>IF(CurriculumDetail!S836 &gt; 0, CurriculumDetail!S836, "")</f>
        <v/>
      </c>
      <c r="T112" s="11" t="str">
        <f>IF(CurriculumDetail!T836 &gt; 0, CurriculumDetail!T836, "")</f>
        <v/>
      </c>
      <c r="U112" s="11" t="str">
        <f>IF(CurriculumDetail!U836 &gt; 0, CurriculumDetail!U836, "")</f>
        <v/>
      </c>
      <c r="V112" s="11" t="str">
        <f>IF(CurriculumDetail!V836 &gt; 0, CurriculumDetail!V836, "")</f>
        <v/>
      </c>
      <c r="W112" s="11" t="str">
        <f>IF(CurriculumDetail!W836 &gt; 0, CurriculumDetail!W836, "")</f>
        <v/>
      </c>
      <c r="X112" s="11" t="str">
        <f>IF(CurriculumDetail!X836 &gt; 0, CurriculumDetail!X836, "")</f>
        <v/>
      </c>
      <c r="Y112" s="11" t="str">
        <f>IF(CurriculumDetail!Y836 &gt; 0, CurriculumDetail!Y836, "")</f>
        <v/>
      </c>
      <c r="Z112" s="11" t="str">
        <f>IF(CurriculumDetail!Z836 &gt; 0, CurriculumDetail!Z836, "")</f>
        <v/>
      </c>
      <c r="AA112" s="11" t="str">
        <f>IF(CurriculumDetail!AA836 &gt; 0, CurriculumDetail!AA836, "")</f>
        <v/>
      </c>
      <c r="AB112" s="11" t="str">
        <f>IF(CurriculumDetail!AB836 &gt; 0, CurriculumDetail!AB836, "")</f>
        <v/>
      </c>
      <c r="AC112" s="11" t="str">
        <f>IF(CurriculumDetail!AC836 &gt; 0, CurriculumDetail!AC836, "")</f>
        <v/>
      </c>
      <c r="AD112" s="11" t="str">
        <f>IF(CurriculumDetail!AD836 &gt; 0, CurriculumDetail!AD836, "")</f>
        <v/>
      </c>
      <c r="AE112" s="11" t="str">
        <f>IF(CurriculumDetail!AE836 &gt; 0, CurriculumDetail!AE836, "")</f>
        <v/>
      </c>
      <c r="AF112" s="11" t="str">
        <f>IF(CurriculumDetail!AF836 &gt; 0, CurriculumDetail!AF836, "")</f>
        <v/>
      </c>
      <c r="AG112" s="11" t="str">
        <f>IF(CurriculumDetail!AG836 &gt; 0, CurriculumDetail!AG836, "")</f>
        <v/>
      </c>
      <c r="AH112" s="11" t="str">
        <f>IF(CurriculumDetail!AH836 &gt; 0, CurriculumDetail!AH836, "")</f>
        <v/>
      </c>
      <c r="AI112" s="11" t="str">
        <f>IF(CurriculumDetail!AI836 &gt; 0, CurriculumDetail!AI836, "")</f>
        <v/>
      </c>
      <c r="AJ112" s="11" t="str">
        <f>IF(CurriculumDetail!AJ836 &gt; 0, CurriculumDetail!AJ836, "")</f>
        <v/>
      </c>
    </row>
    <row r="113" spans="1:36" x14ac:dyDescent="0.2">
      <c r="A113" s="11" t="s">
        <v>170</v>
      </c>
      <c r="B113" s="11" t="s">
        <v>33</v>
      </c>
      <c r="C113" s="11">
        <v>0</v>
      </c>
      <c r="D113" s="11">
        <v>0</v>
      </c>
      <c r="E113" s="11">
        <f>C113+ D113</f>
        <v>0</v>
      </c>
      <c r="F113" s="11">
        <f>SUM(G113:AJ113)</f>
        <v>0</v>
      </c>
      <c r="G113" s="11" t="str">
        <f>IF(CurriculumDetail!G841 &gt; 0, CurriculumDetail!G841, "")</f>
        <v/>
      </c>
      <c r="H113" s="11" t="str">
        <f>IF(CurriculumDetail!H841 &gt; 0, CurriculumDetail!H841, "")</f>
        <v/>
      </c>
      <c r="I113" s="11" t="str">
        <f>IF(CurriculumDetail!I841 &gt; 0, CurriculumDetail!I841, "")</f>
        <v/>
      </c>
      <c r="J113" s="11" t="str">
        <f>IF(CurriculumDetail!J841 &gt; 0, CurriculumDetail!J841, "")</f>
        <v/>
      </c>
      <c r="K113" s="11" t="str">
        <f>IF(CurriculumDetail!K841 &gt; 0, CurriculumDetail!K841, "")</f>
        <v/>
      </c>
      <c r="L113" s="11" t="str">
        <f>IF(CurriculumDetail!L841 &gt; 0, CurriculumDetail!L841, "")</f>
        <v/>
      </c>
      <c r="M113" s="11" t="str">
        <f>IF(CurriculumDetail!M841 &gt; 0, CurriculumDetail!M841, "")</f>
        <v/>
      </c>
      <c r="N113" s="11" t="str">
        <f>IF(CurriculumDetail!N841 &gt; 0, CurriculumDetail!N841, "")</f>
        <v/>
      </c>
      <c r="O113" s="11" t="str">
        <f>IF(CurriculumDetail!O841 &gt; 0, CurriculumDetail!O841, "")</f>
        <v/>
      </c>
      <c r="P113" s="11" t="str">
        <f>IF(CurriculumDetail!P841 &gt; 0, CurriculumDetail!P841, "")</f>
        <v/>
      </c>
      <c r="Q113" s="11" t="str">
        <f>IF(CurriculumDetail!Q841 &gt; 0, CurriculumDetail!Q841, "")</f>
        <v/>
      </c>
      <c r="R113" s="11" t="str">
        <f>IF(CurriculumDetail!R841 &gt; 0, CurriculumDetail!R841, "")</f>
        <v/>
      </c>
      <c r="S113" s="11" t="str">
        <f>IF(CurriculumDetail!S841 &gt; 0, CurriculumDetail!S841, "")</f>
        <v/>
      </c>
      <c r="T113" s="11" t="str">
        <f>IF(CurriculumDetail!T841 &gt; 0, CurriculumDetail!T841, "")</f>
        <v/>
      </c>
      <c r="U113" s="11" t="str">
        <f>IF(CurriculumDetail!U841 &gt; 0, CurriculumDetail!U841, "")</f>
        <v/>
      </c>
      <c r="V113" s="11" t="str">
        <f>IF(CurriculumDetail!V841 &gt; 0, CurriculumDetail!V841, "")</f>
        <v/>
      </c>
      <c r="W113" s="11" t="str">
        <f>IF(CurriculumDetail!W841 &gt; 0, CurriculumDetail!W841, "")</f>
        <v/>
      </c>
      <c r="X113" s="11" t="str">
        <f>IF(CurriculumDetail!X841 &gt; 0, CurriculumDetail!X841, "")</f>
        <v/>
      </c>
      <c r="Y113" s="11" t="str">
        <f>IF(CurriculumDetail!Y841 &gt; 0, CurriculumDetail!Y841, "")</f>
        <v/>
      </c>
      <c r="Z113" s="11" t="str">
        <f>IF(CurriculumDetail!Z841 &gt; 0, CurriculumDetail!Z841, "")</f>
        <v/>
      </c>
      <c r="AA113" s="11" t="str">
        <f>IF(CurriculumDetail!AA841 &gt; 0, CurriculumDetail!AA841, "")</f>
        <v/>
      </c>
      <c r="AB113" s="11" t="str">
        <f>IF(CurriculumDetail!AB841 &gt; 0, CurriculumDetail!AB841, "")</f>
        <v/>
      </c>
      <c r="AC113" s="11" t="str">
        <f>IF(CurriculumDetail!AC841 &gt; 0, CurriculumDetail!AC841, "")</f>
        <v/>
      </c>
      <c r="AD113" s="11" t="str">
        <f>IF(CurriculumDetail!AD841 &gt; 0, CurriculumDetail!AD841, "")</f>
        <v/>
      </c>
      <c r="AE113" s="11" t="str">
        <f>IF(CurriculumDetail!AE841 &gt; 0, CurriculumDetail!AE841, "")</f>
        <v/>
      </c>
      <c r="AF113" s="11" t="str">
        <f>IF(CurriculumDetail!AF841 &gt; 0, CurriculumDetail!AF841, "")</f>
        <v/>
      </c>
      <c r="AG113" s="11" t="str">
        <f>IF(CurriculumDetail!AG841 &gt; 0, CurriculumDetail!AG841, "")</f>
        <v/>
      </c>
      <c r="AH113" s="11" t="str">
        <f>IF(CurriculumDetail!AH841 &gt; 0, CurriculumDetail!AH841, "")</f>
        <v/>
      </c>
      <c r="AI113" s="11" t="str">
        <f>IF(CurriculumDetail!AI841 &gt; 0, CurriculumDetail!AI841, "")</f>
        <v/>
      </c>
      <c r="AJ113" s="11" t="str">
        <f>IF(CurriculumDetail!AJ841 &gt; 0, CurriculumDetail!AJ841, "")</f>
        <v/>
      </c>
    </row>
    <row r="115" spans="1:36" x14ac:dyDescent="0.2">
      <c r="A115" s="11" t="s">
        <v>98</v>
      </c>
      <c r="B115" s="11" t="s">
        <v>271</v>
      </c>
      <c r="C115" s="11">
        <v>0</v>
      </c>
      <c r="D115" s="11">
        <v>0</v>
      </c>
      <c r="E115" s="11">
        <f>C115+ D115</f>
        <v>0</v>
      </c>
      <c r="F115" s="11">
        <f>SUM(G115:AJ115)</f>
        <v>0</v>
      </c>
      <c r="G115" s="11" t="str">
        <f>IF(CurriculumDetail!G845 &gt; 0, CurriculumDetail!G845, "")</f>
        <v/>
      </c>
      <c r="H115" s="11" t="str">
        <f>IF(CurriculumDetail!H845 &gt; 0, CurriculumDetail!H845, "")</f>
        <v/>
      </c>
      <c r="I115" s="11" t="str">
        <f>IF(CurriculumDetail!I845 &gt; 0, CurriculumDetail!I845, "")</f>
        <v/>
      </c>
      <c r="J115" s="11" t="str">
        <f>IF(CurriculumDetail!J845 &gt; 0, CurriculumDetail!J845, "")</f>
        <v/>
      </c>
      <c r="K115" s="11" t="str">
        <f>IF(CurriculumDetail!K845 &gt; 0, CurriculumDetail!K845, "")</f>
        <v/>
      </c>
      <c r="L115" s="11" t="str">
        <f>IF(CurriculumDetail!L845 &gt; 0, CurriculumDetail!L845, "")</f>
        <v/>
      </c>
      <c r="M115" s="11" t="str">
        <f>IF(CurriculumDetail!M845 &gt; 0, CurriculumDetail!M845, "")</f>
        <v/>
      </c>
      <c r="N115" s="11" t="str">
        <f>IF(CurriculumDetail!N845 &gt; 0, CurriculumDetail!N845, "")</f>
        <v/>
      </c>
      <c r="O115" s="11" t="str">
        <f>IF(CurriculumDetail!O845 &gt; 0, CurriculumDetail!O845, "")</f>
        <v/>
      </c>
      <c r="P115" s="11" t="str">
        <f>IF(CurriculumDetail!P845 &gt; 0, CurriculumDetail!P845, "")</f>
        <v/>
      </c>
      <c r="Q115" s="11" t="str">
        <f>IF(CurriculumDetail!Q845 &gt; 0, CurriculumDetail!Q845, "")</f>
        <v/>
      </c>
      <c r="R115" s="11" t="str">
        <f>IF(CurriculumDetail!R845 &gt; 0, CurriculumDetail!R845, "")</f>
        <v/>
      </c>
      <c r="S115" s="11" t="str">
        <f>IF(CurriculumDetail!S845 &gt; 0, CurriculumDetail!S845, "")</f>
        <v/>
      </c>
      <c r="T115" s="11" t="str">
        <f>IF(CurriculumDetail!T845 &gt; 0, CurriculumDetail!T845, "")</f>
        <v/>
      </c>
      <c r="U115" s="11" t="str">
        <f>IF(CurriculumDetail!U845 &gt; 0, CurriculumDetail!U845, "")</f>
        <v/>
      </c>
      <c r="V115" s="11" t="str">
        <f>IF(CurriculumDetail!V845 &gt; 0, CurriculumDetail!V845, "")</f>
        <v/>
      </c>
      <c r="W115" s="11" t="str">
        <f>IF(CurriculumDetail!W845 &gt; 0, CurriculumDetail!W845, "")</f>
        <v/>
      </c>
      <c r="X115" s="11" t="str">
        <f>IF(CurriculumDetail!X845 &gt; 0, CurriculumDetail!X845, "")</f>
        <v/>
      </c>
      <c r="Y115" s="11" t="str">
        <f>IF(CurriculumDetail!Y845 &gt; 0, CurriculumDetail!Y845, "")</f>
        <v/>
      </c>
      <c r="Z115" s="11" t="str">
        <f>IF(CurriculumDetail!Z845 &gt; 0, CurriculumDetail!Z845, "")</f>
        <v/>
      </c>
      <c r="AA115" s="11" t="str">
        <f>IF(CurriculumDetail!AA845 &gt; 0, CurriculumDetail!AA845, "")</f>
        <v/>
      </c>
      <c r="AB115" s="11" t="str">
        <f>IF(CurriculumDetail!AB845 &gt; 0, CurriculumDetail!AB845, "")</f>
        <v/>
      </c>
      <c r="AC115" s="11" t="str">
        <f>IF(CurriculumDetail!AC845 &gt; 0, CurriculumDetail!AC845, "")</f>
        <v/>
      </c>
      <c r="AD115" s="11" t="str">
        <f>IF(CurriculumDetail!AD845 &gt; 0, CurriculumDetail!AD845, "")</f>
        <v/>
      </c>
      <c r="AE115" s="11" t="str">
        <f>IF(CurriculumDetail!AE845 &gt; 0, CurriculumDetail!AE845, "")</f>
        <v/>
      </c>
      <c r="AF115" s="11" t="str">
        <f>IF(CurriculumDetail!AF845 &gt; 0, CurriculumDetail!AF845, "")</f>
        <v/>
      </c>
      <c r="AG115" s="11" t="str">
        <f>IF(CurriculumDetail!AG845 &gt; 0, CurriculumDetail!AG845, "")</f>
        <v/>
      </c>
      <c r="AH115" s="11" t="str">
        <f>IF(CurriculumDetail!AH845 &gt; 0, CurriculumDetail!AH845, "")</f>
        <v/>
      </c>
      <c r="AI115" s="11" t="str">
        <f>IF(CurriculumDetail!AI845 &gt; 0, CurriculumDetail!AI845, "")</f>
        <v/>
      </c>
      <c r="AJ115" s="11" t="str">
        <f>IF(CurriculumDetail!AJ845 &gt; 0, CurriculumDetail!AJ845, "")</f>
        <v/>
      </c>
    </row>
    <row r="116" spans="1:36" x14ac:dyDescent="0.2">
      <c r="A116" s="11" t="s">
        <v>98</v>
      </c>
      <c r="B116" s="11" t="s">
        <v>260</v>
      </c>
      <c r="C116" s="11">
        <v>0</v>
      </c>
      <c r="D116" s="11">
        <v>0</v>
      </c>
      <c r="E116" s="11">
        <f>C116+ D116</f>
        <v>0</v>
      </c>
      <c r="F116" s="11">
        <f>SUM(G116:AJ116)</f>
        <v>0</v>
      </c>
      <c r="G116" s="11" t="str">
        <f>IF(CurriculumDetail!G851 &gt; 0, CurriculumDetail!G851, "")</f>
        <v/>
      </c>
      <c r="H116" s="11" t="str">
        <f>IF(CurriculumDetail!H851 &gt; 0, CurriculumDetail!H851, "")</f>
        <v/>
      </c>
      <c r="I116" s="11" t="str">
        <f>IF(CurriculumDetail!I851 &gt; 0, CurriculumDetail!I851, "")</f>
        <v/>
      </c>
      <c r="J116" s="11" t="str">
        <f>IF(CurriculumDetail!J851 &gt; 0, CurriculumDetail!J851, "")</f>
        <v/>
      </c>
      <c r="K116" s="11" t="str">
        <f>IF(CurriculumDetail!K851 &gt; 0, CurriculumDetail!K851, "")</f>
        <v/>
      </c>
      <c r="L116" s="11" t="str">
        <f>IF(CurriculumDetail!L851 &gt; 0, CurriculumDetail!L851, "")</f>
        <v/>
      </c>
      <c r="M116" s="11" t="str">
        <f>IF(CurriculumDetail!M851 &gt; 0, CurriculumDetail!M851, "")</f>
        <v/>
      </c>
      <c r="N116" s="11" t="str">
        <f>IF(CurriculumDetail!N851 &gt; 0, CurriculumDetail!N851, "")</f>
        <v/>
      </c>
      <c r="O116" s="11" t="str">
        <f>IF(CurriculumDetail!O851 &gt; 0, CurriculumDetail!O851, "")</f>
        <v/>
      </c>
      <c r="P116" s="11" t="str">
        <f>IF(CurriculumDetail!P851 &gt; 0, CurriculumDetail!P851, "")</f>
        <v/>
      </c>
      <c r="Q116" s="11" t="str">
        <f>IF(CurriculumDetail!Q851 &gt; 0, CurriculumDetail!Q851, "")</f>
        <v/>
      </c>
      <c r="R116" s="11" t="str">
        <f>IF(CurriculumDetail!R851 &gt; 0, CurriculumDetail!R851, "")</f>
        <v/>
      </c>
      <c r="S116" s="11" t="str">
        <f>IF(CurriculumDetail!S851 &gt; 0, CurriculumDetail!S851, "")</f>
        <v/>
      </c>
      <c r="T116" s="11" t="str">
        <f>IF(CurriculumDetail!T851 &gt; 0, CurriculumDetail!T851, "")</f>
        <v/>
      </c>
      <c r="U116" s="11" t="str">
        <f>IF(CurriculumDetail!U851 &gt; 0, CurriculumDetail!U851, "")</f>
        <v/>
      </c>
      <c r="V116" s="11" t="str">
        <f>IF(CurriculumDetail!V851 &gt; 0, CurriculumDetail!V851, "")</f>
        <v/>
      </c>
      <c r="W116" s="11" t="str">
        <f>IF(CurriculumDetail!W851 &gt; 0, CurriculumDetail!W851, "")</f>
        <v/>
      </c>
      <c r="X116" s="11" t="str">
        <f>IF(CurriculumDetail!X851 &gt; 0, CurriculumDetail!X851, "")</f>
        <v/>
      </c>
      <c r="Y116" s="11" t="str">
        <f>IF(CurriculumDetail!Y851 &gt; 0, CurriculumDetail!Y851, "")</f>
        <v/>
      </c>
      <c r="Z116" s="11" t="str">
        <f>IF(CurriculumDetail!Z851 &gt; 0, CurriculumDetail!Z851, "")</f>
        <v/>
      </c>
      <c r="AA116" s="11" t="str">
        <f>IF(CurriculumDetail!AA851 &gt; 0, CurriculumDetail!AA851, "")</f>
        <v/>
      </c>
      <c r="AB116" s="11" t="str">
        <f>IF(CurriculumDetail!AB851 &gt; 0, CurriculumDetail!AB851, "")</f>
        <v/>
      </c>
      <c r="AC116" s="11" t="str">
        <f>IF(CurriculumDetail!AC851 &gt; 0, CurriculumDetail!AC851, "")</f>
        <v/>
      </c>
      <c r="AD116" s="11" t="str">
        <f>IF(CurriculumDetail!AD851 &gt; 0, CurriculumDetail!AD851, "")</f>
        <v/>
      </c>
      <c r="AE116" s="11" t="str">
        <f>IF(CurriculumDetail!AE851 &gt; 0, CurriculumDetail!AE851, "")</f>
        <v/>
      </c>
      <c r="AF116" s="11" t="str">
        <f>IF(CurriculumDetail!AF851 &gt; 0, CurriculumDetail!AF851, "")</f>
        <v/>
      </c>
      <c r="AG116" s="11" t="str">
        <f>IF(CurriculumDetail!AG851 &gt; 0, CurriculumDetail!AG851, "")</f>
        <v/>
      </c>
      <c r="AH116" s="11" t="str">
        <f>IF(CurriculumDetail!AH851 &gt; 0, CurriculumDetail!AH851, "")</f>
        <v/>
      </c>
      <c r="AI116" s="11" t="str">
        <f>IF(CurriculumDetail!AI851 &gt; 0, CurriculumDetail!AI851, "")</f>
        <v/>
      </c>
      <c r="AJ116" s="11" t="str">
        <f>IF(CurriculumDetail!AJ851 &gt; 0, CurriculumDetail!AJ851, "")</f>
        <v/>
      </c>
    </row>
    <row r="117" spans="1:36" x14ac:dyDescent="0.2">
      <c r="A117" s="11" t="s">
        <v>98</v>
      </c>
      <c r="B117" s="11" t="s">
        <v>100</v>
      </c>
      <c r="C117" s="11">
        <v>0</v>
      </c>
      <c r="D117" s="11">
        <v>0</v>
      </c>
      <c r="E117" s="11">
        <f>C117+ D117</f>
        <v>0</v>
      </c>
      <c r="F117" s="11">
        <f>SUM(G117:AJ117)</f>
        <v>0</v>
      </c>
      <c r="G117" s="11" t="str">
        <f>IF(CurriculumDetail!G859 &gt; 0, CurriculumDetail!G859, "")</f>
        <v/>
      </c>
      <c r="H117" s="11" t="str">
        <f>IF(CurriculumDetail!H859 &gt; 0, CurriculumDetail!H859, "")</f>
        <v/>
      </c>
      <c r="I117" s="11" t="str">
        <f>IF(CurriculumDetail!I859 &gt; 0, CurriculumDetail!I859, "")</f>
        <v/>
      </c>
      <c r="J117" s="11" t="str">
        <f>IF(CurriculumDetail!J859 &gt; 0, CurriculumDetail!J859, "")</f>
        <v/>
      </c>
      <c r="K117" s="11" t="str">
        <f>IF(CurriculumDetail!K859 &gt; 0, CurriculumDetail!K859, "")</f>
        <v/>
      </c>
      <c r="L117" s="11" t="str">
        <f>IF(CurriculumDetail!L859 &gt; 0, CurriculumDetail!L859, "")</f>
        <v/>
      </c>
      <c r="M117" s="11" t="str">
        <f>IF(CurriculumDetail!M859 &gt; 0, CurriculumDetail!M859, "")</f>
        <v/>
      </c>
      <c r="N117" s="11" t="str">
        <f>IF(CurriculumDetail!N859 &gt; 0, CurriculumDetail!N859, "")</f>
        <v/>
      </c>
      <c r="O117" s="11" t="str">
        <f>IF(CurriculumDetail!O859 &gt; 0, CurriculumDetail!O859, "")</f>
        <v/>
      </c>
      <c r="P117" s="11" t="str">
        <f>IF(CurriculumDetail!P859 &gt; 0, CurriculumDetail!P859, "")</f>
        <v/>
      </c>
      <c r="Q117" s="11" t="str">
        <f>IF(CurriculumDetail!Q859 &gt; 0, CurriculumDetail!Q859, "")</f>
        <v/>
      </c>
      <c r="R117" s="11" t="str">
        <f>IF(CurriculumDetail!R859 &gt; 0, CurriculumDetail!R859, "")</f>
        <v/>
      </c>
      <c r="S117" s="11" t="str">
        <f>IF(CurriculumDetail!S859 &gt; 0, CurriculumDetail!S859, "")</f>
        <v/>
      </c>
      <c r="T117" s="11" t="str">
        <f>IF(CurriculumDetail!T859 &gt; 0, CurriculumDetail!T859, "")</f>
        <v/>
      </c>
      <c r="U117" s="11" t="str">
        <f>IF(CurriculumDetail!U859 &gt; 0, CurriculumDetail!U859, "")</f>
        <v/>
      </c>
      <c r="V117" s="11" t="str">
        <f>IF(CurriculumDetail!V859 &gt; 0, CurriculumDetail!V859, "")</f>
        <v/>
      </c>
      <c r="W117" s="11" t="str">
        <f>IF(CurriculumDetail!W859 &gt; 0, CurriculumDetail!W859, "")</f>
        <v/>
      </c>
      <c r="X117" s="11" t="str">
        <f>IF(CurriculumDetail!X859 &gt; 0, CurriculumDetail!X859, "")</f>
        <v/>
      </c>
      <c r="Y117" s="11" t="str">
        <f>IF(CurriculumDetail!Y859 &gt; 0, CurriculumDetail!Y859, "")</f>
        <v/>
      </c>
      <c r="Z117" s="11" t="str">
        <f>IF(CurriculumDetail!Z859 &gt; 0, CurriculumDetail!Z859, "")</f>
        <v/>
      </c>
      <c r="AA117" s="11" t="str">
        <f>IF(CurriculumDetail!AA859 &gt; 0, CurriculumDetail!AA859, "")</f>
        <v/>
      </c>
      <c r="AB117" s="11" t="str">
        <f>IF(CurriculumDetail!AB859 &gt; 0, CurriculumDetail!AB859, "")</f>
        <v/>
      </c>
      <c r="AC117" s="11" t="str">
        <f>IF(CurriculumDetail!AC859 &gt; 0, CurriculumDetail!AC859, "")</f>
        <v/>
      </c>
      <c r="AD117" s="11" t="str">
        <f>IF(CurriculumDetail!AD859 &gt; 0, CurriculumDetail!AD859, "")</f>
        <v/>
      </c>
      <c r="AE117" s="11" t="str">
        <f>IF(CurriculumDetail!AE859 &gt; 0, CurriculumDetail!AE859, "")</f>
        <v/>
      </c>
      <c r="AF117" s="11" t="str">
        <f>IF(CurriculumDetail!AF859 &gt; 0, CurriculumDetail!AF859, "")</f>
        <v/>
      </c>
      <c r="AG117" s="11" t="str">
        <f>IF(CurriculumDetail!AG859 &gt; 0, CurriculumDetail!AG859, "")</f>
        <v/>
      </c>
      <c r="AH117" s="11" t="str">
        <f>IF(CurriculumDetail!AH859 &gt; 0, CurriculumDetail!AH859, "")</f>
        <v/>
      </c>
      <c r="AI117" s="11" t="str">
        <f>IF(CurriculumDetail!AI859 &gt; 0, CurriculumDetail!AI859, "")</f>
        <v/>
      </c>
      <c r="AJ117" s="11" t="str">
        <f>IF(CurriculumDetail!AJ859 &gt; 0, CurriculumDetail!AJ859, "")</f>
        <v/>
      </c>
    </row>
    <row r="118" spans="1:36" x14ac:dyDescent="0.2">
      <c r="A118" s="11" t="s">
        <v>98</v>
      </c>
      <c r="B118" s="11" t="s">
        <v>156</v>
      </c>
      <c r="C118" s="11">
        <v>0</v>
      </c>
      <c r="D118" s="11">
        <v>0</v>
      </c>
      <c r="E118" s="11">
        <f>C118+ D118</f>
        <v>0</v>
      </c>
      <c r="F118" s="11">
        <f>SUM(G118:AJ118)</f>
        <v>0</v>
      </c>
      <c r="G118" s="11" t="str">
        <f>IF(CurriculumDetail!G865 &gt; 0, CurriculumDetail!G865, "")</f>
        <v/>
      </c>
      <c r="H118" s="11" t="str">
        <f>IF(CurriculumDetail!H865 &gt; 0, CurriculumDetail!H865, "")</f>
        <v/>
      </c>
      <c r="I118" s="11" t="str">
        <f>IF(CurriculumDetail!I865 &gt; 0, CurriculumDetail!I865, "")</f>
        <v/>
      </c>
      <c r="J118" s="11" t="str">
        <f>IF(CurriculumDetail!J865 &gt; 0, CurriculumDetail!J865, "")</f>
        <v/>
      </c>
      <c r="K118" s="11" t="str">
        <f>IF(CurriculumDetail!K865 &gt; 0, CurriculumDetail!K865, "")</f>
        <v/>
      </c>
      <c r="L118" s="11" t="str">
        <f>IF(CurriculumDetail!L865 &gt; 0, CurriculumDetail!L865, "")</f>
        <v/>
      </c>
      <c r="M118" s="11" t="str">
        <f>IF(CurriculumDetail!M865 &gt; 0, CurriculumDetail!M865, "")</f>
        <v/>
      </c>
      <c r="N118" s="11" t="str">
        <f>IF(CurriculumDetail!N865 &gt; 0, CurriculumDetail!N865, "")</f>
        <v/>
      </c>
      <c r="O118" s="11" t="str">
        <f>IF(CurriculumDetail!O865 &gt; 0, CurriculumDetail!O865, "")</f>
        <v/>
      </c>
      <c r="P118" s="11" t="str">
        <f>IF(CurriculumDetail!P865 &gt; 0, CurriculumDetail!P865, "")</f>
        <v/>
      </c>
      <c r="Q118" s="11" t="str">
        <f>IF(CurriculumDetail!Q865 &gt; 0, CurriculumDetail!Q865, "")</f>
        <v/>
      </c>
      <c r="R118" s="11" t="str">
        <f>IF(CurriculumDetail!R865 &gt; 0, CurriculumDetail!R865, "")</f>
        <v/>
      </c>
      <c r="S118" s="11" t="str">
        <f>IF(CurriculumDetail!S865 &gt; 0, CurriculumDetail!S865, "")</f>
        <v/>
      </c>
      <c r="T118" s="11" t="str">
        <f>IF(CurriculumDetail!T865 &gt; 0, CurriculumDetail!T865, "")</f>
        <v/>
      </c>
      <c r="U118" s="11" t="str">
        <f>IF(CurriculumDetail!U865 &gt; 0, CurriculumDetail!U865, "")</f>
        <v/>
      </c>
      <c r="V118" s="11" t="str">
        <f>IF(CurriculumDetail!V865 &gt; 0, CurriculumDetail!V865, "")</f>
        <v/>
      </c>
      <c r="W118" s="11" t="str">
        <f>IF(CurriculumDetail!W865 &gt; 0, CurriculumDetail!W865, "")</f>
        <v/>
      </c>
      <c r="X118" s="11" t="str">
        <f>IF(CurriculumDetail!X865 &gt; 0, CurriculumDetail!X865, "")</f>
        <v/>
      </c>
      <c r="Y118" s="11" t="str">
        <f>IF(CurriculumDetail!Y865 &gt; 0, CurriculumDetail!Y865, "")</f>
        <v/>
      </c>
      <c r="Z118" s="11" t="str">
        <f>IF(CurriculumDetail!Z865 &gt; 0, CurriculumDetail!Z865, "")</f>
        <v/>
      </c>
      <c r="AA118" s="11" t="str">
        <f>IF(CurriculumDetail!AA865 &gt; 0, CurriculumDetail!AA865, "")</f>
        <v/>
      </c>
      <c r="AB118" s="11" t="str">
        <f>IF(CurriculumDetail!AB865 &gt; 0, CurriculumDetail!AB865, "")</f>
        <v/>
      </c>
      <c r="AC118" s="11" t="str">
        <f>IF(CurriculumDetail!AC865 &gt; 0, CurriculumDetail!AC865, "")</f>
        <v/>
      </c>
      <c r="AD118" s="11" t="str">
        <f>IF(CurriculumDetail!AD865 &gt; 0, CurriculumDetail!AD865, "")</f>
        <v/>
      </c>
      <c r="AE118" s="11" t="str">
        <f>IF(CurriculumDetail!AE865 &gt; 0, CurriculumDetail!AE865, "")</f>
        <v/>
      </c>
      <c r="AF118" s="11" t="str">
        <f>IF(CurriculumDetail!AF865 &gt; 0, CurriculumDetail!AF865, "")</f>
        <v/>
      </c>
      <c r="AG118" s="11" t="str">
        <f>IF(CurriculumDetail!AG865 &gt; 0, CurriculumDetail!AG865, "")</f>
        <v/>
      </c>
      <c r="AH118" s="11" t="str">
        <f>IF(CurriculumDetail!AH865 &gt; 0, CurriculumDetail!AH865, "")</f>
        <v/>
      </c>
      <c r="AI118" s="11" t="str">
        <f>IF(CurriculumDetail!AI865 &gt; 0, CurriculumDetail!AI865, "")</f>
        <v/>
      </c>
      <c r="AJ118" s="11" t="str">
        <f>IF(CurriculumDetail!AJ865 &gt; 0, CurriculumDetail!AJ865, "")</f>
        <v/>
      </c>
    </row>
    <row r="119" spans="1:36" x14ac:dyDescent="0.2">
      <c r="A119" s="11" t="s">
        <v>98</v>
      </c>
      <c r="B119" s="11" t="s">
        <v>121</v>
      </c>
      <c r="C119" s="11">
        <v>0</v>
      </c>
      <c r="D119" s="11">
        <v>0</v>
      </c>
      <c r="E119" s="11">
        <f>C119+ D119</f>
        <v>0</v>
      </c>
      <c r="F119" s="11">
        <f>SUM(G119:AJ119)</f>
        <v>0</v>
      </c>
      <c r="G119" s="11" t="str">
        <f>IF(CurriculumDetail!G870 &gt; 0, CurriculumDetail!G870, "")</f>
        <v/>
      </c>
      <c r="H119" s="11" t="str">
        <f>IF(CurriculumDetail!H870 &gt; 0, CurriculumDetail!H870, "")</f>
        <v/>
      </c>
      <c r="I119" s="11" t="str">
        <f>IF(CurriculumDetail!I870 &gt; 0, CurriculumDetail!I870, "")</f>
        <v/>
      </c>
      <c r="J119" s="11" t="str">
        <f>IF(CurriculumDetail!J870 &gt; 0, CurriculumDetail!J870, "")</f>
        <v/>
      </c>
      <c r="K119" s="11" t="str">
        <f>IF(CurriculumDetail!K870 &gt; 0, CurriculumDetail!K870, "")</f>
        <v/>
      </c>
      <c r="L119" s="11" t="str">
        <f>IF(CurriculumDetail!L870 &gt; 0, CurriculumDetail!L870, "")</f>
        <v/>
      </c>
      <c r="M119" s="11" t="str">
        <f>IF(CurriculumDetail!M870 &gt; 0, CurriculumDetail!M870, "")</f>
        <v/>
      </c>
      <c r="N119" s="11" t="str">
        <f>IF(CurriculumDetail!N870 &gt; 0, CurriculumDetail!N870, "")</f>
        <v/>
      </c>
      <c r="O119" s="11" t="str">
        <f>IF(CurriculumDetail!O870 &gt; 0, CurriculumDetail!O870, "")</f>
        <v/>
      </c>
      <c r="P119" s="11" t="str">
        <f>IF(CurriculumDetail!P870 &gt; 0, CurriculumDetail!P870, "")</f>
        <v/>
      </c>
      <c r="Q119" s="11" t="str">
        <f>IF(CurriculumDetail!Q870 &gt; 0, CurriculumDetail!Q870, "")</f>
        <v/>
      </c>
      <c r="R119" s="11" t="str">
        <f>IF(CurriculumDetail!R870 &gt; 0, CurriculumDetail!R870, "")</f>
        <v/>
      </c>
      <c r="S119" s="11" t="str">
        <f>IF(CurriculumDetail!S870 &gt; 0, CurriculumDetail!S870, "")</f>
        <v/>
      </c>
      <c r="T119" s="11" t="str">
        <f>IF(CurriculumDetail!T870 &gt; 0, CurriculumDetail!T870, "")</f>
        <v/>
      </c>
      <c r="U119" s="11" t="str">
        <f>IF(CurriculumDetail!U870 &gt; 0, CurriculumDetail!U870, "")</f>
        <v/>
      </c>
      <c r="V119" s="11" t="str">
        <f>IF(CurriculumDetail!V870 &gt; 0, CurriculumDetail!V870, "")</f>
        <v/>
      </c>
      <c r="W119" s="11" t="str">
        <f>IF(CurriculumDetail!W870 &gt; 0, CurriculumDetail!W870, "")</f>
        <v/>
      </c>
      <c r="X119" s="11" t="str">
        <f>IF(CurriculumDetail!X870 &gt; 0, CurriculumDetail!X870, "")</f>
        <v/>
      </c>
      <c r="Y119" s="11" t="str">
        <f>IF(CurriculumDetail!Y870 &gt; 0, CurriculumDetail!Y870, "")</f>
        <v/>
      </c>
      <c r="Z119" s="11" t="str">
        <f>IF(CurriculumDetail!Z870 &gt; 0, CurriculumDetail!Z870, "")</f>
        <v/>
      </c>
      <c r="AA119" s="11" t="str">
        <f>IF(CurriculumDetail!AA870 &gt; 0, CurriculumDetail!AA870, "")</f>
        <v/>
      </c>
      <c r="AB119" s="11" t="str">
        <f>IF(CurriculumDetail!AB870 &gt; 0, CurriculumDetail!AB870, "")</f>
        <v/>
      </c>
      <c r="AC119" s="11" t="str">
        <f>IF(CurriculumDetail!AC870 &gt; 0, CurriculumDetail!AC870, "")</f>
        <v/>
      </c>
      <c r="AD119" s="11" t="str">
        <f>IF(CurriculumDetail!AD870 &gt; 0, CurriculumDetail!AD870, "")</f>
        <v/>
      </c>
      <c r="AE119" s="11" t="str">
        <f>IF(CurriculumDetail!AE870 &gt; 0, CurriculumDetail!AE870, "")</f>
        <v/>
      </c>
      <c r="AF119" s="11" t="str">
        <f>IF(CurriculumDetail!AF870 &gt; 0, CurriculumDetail!AF870, "")</f>
        <v/>
      </c>
      <c r="AG119" s="11" t="str">
        <f>IF(CurriculumDetail!AG870 &gt; 0, CurriculumDetail!AG870, "")</f>
        <v/>
      </c>
      <c r="AH119" s="11" t="str">
        <f>IF(CurriculumDetail!AH870 &gt; 0, CurriculumDetail!AH870, "")</f>
        <v/>
      </c>
      <c r="AI119" s="11" t="str">
        <f>IF(CurriculumDetail!AI870 &gt; 0, CurriculumDetail!AI870, "")</f>
        <v/>
      </c>
      <c r="AJ119" s="11" t="str">
        <f>IF(CurriculumDetail!AJ870 &gt; 0, CurriculumDetail!AJ870, "")</f>
        <v/>
      </c>
    </row>
    <row r="121" spans="1:36" x14ac:dyDescent="0.2">
      <c r="A121" s="11" t="s">
        <v>175</v>
      </c>
      <c r="B121" s="11" t="s">
        <v>269</v>
      </c>
      <c r="C121" s="11">
        <v>2</v>
      </c>
      <c r="D121" s="11">
        <v>0</v>
      </c>
      <c r="E121" s="11">
        <f>C121+ D121</f>
        <v>2</v>
      </c>
      <c r="F121" s="11">
        <f>SUM(G121:AJ121)</f>
        <v>0</v>
      </c>
      <c r="G121" s="11" t="str">
        <f>IF(CurriculumDetail!G875 &gt; 0, CurriculumDetail!G875, "")</f>
        <v/>
      </c>
      <c r="H121" s="11" t="str">
        <f>IF(CurriculumDetail!H875 &gt; 0, CurriculumDetail!H875, "")</f>
        <v/>
      </c>
      <c r="I121" s="11" t="str">
        <f>IF(CurriculumDetail!I875 &gt; 0, CurriculumDetail!I875, "")</f>
        <v/>
      </c>
      <c r="J121" s="11" t="str">
        <f>IF(CurriculumDetail!J875 &gt; 0, CurriculumDetail!J875, "")</f>
        <v/>
      </c>
      <c r="K121" s="11" t="str">
        <f>IF(CurriculumDetail!K875 &gt; 0, CurriculumDetail!K875, "")</f>
        <v/>
      </c>
      <c r="L121" s="11" t="str">
        <f>IF(CurriculumDetail!L875 &gt; 0, CurriculumDetail!L875, "")</f>
        <v/>
      </c>
      <c r="M121" s="11" t="str">
        <f>IF(CurriculumDetail!M875 &gt; 0, CurriculumDetail!M875, "")</f>
        <v/>
      </c>
      <c r="N121" s="11" t="str">
        <f>IF(CurriculumDetail!N875 &gt; 0, CurriculumDetail!N875, "")</f>
        <v/>
      </c>
      <c r="O121" s="11" t="str">
        <f>IF(CurriculumDetail!O875 &gt; 0, CurriculumDetail!O875, "")</f>
        <v/>
      </c>
      <c r="P121" s="11" t="str">
        <f>IF(CurriculumDetail!P875 &gt; 0, CurriculumDetail!P875, "")</f>
        <v/>
      </c>
      <c r="Q121" s="11" t="str">
        <f>IF(CurriculumDetail!Q875 &gt; 0, CurriculumDetail!Q875, "")</f>
        <v/>
      </c>
      <c r="R121" s="11" t="str">
        <f>IF(CurriculumDetail!R875 &gt; 0, CurriculumDetail!R875, "")</f>
        <v/>
      </c>
      <c r="S121" s="11" t="str">
        <f>IF(CurriculumDetail!S875 &gt; 0, CurriculumDetail!S875, "")</f>
        <v/>
      </c>
      <c r="T121" s="11" t="str">
        <f>IF(CurriculumDetail!T875 &gt; 0, CurriculumDetail!T875, "")</f>
        <v/>
      </c>
      <c r="U121" s="11" t="str">
        <f>IF(CurriculumDetail!U875 &gt; 0, CurriculumDetail!U875, "")</f>
        <v/>
      </c>
      <c r="V121" s="11" t="str">
        <f>IF(CurriculumDetail!V875 &gt; 0, CurriculumDetail!V875, "")</f>
        <v/>
      </c>
      <c r="W121" s="11" t="str">
        <f>IF(CurriculumDetail!W875 &gt; 0, CurriculumDetail!W875, "")</f>
        <v/>
      </c>
      <c r="X121" s="11" t="str">
        <f>IF(CurriculumDetail!X875 &gt; 0, CurriculumDetail!X875, "")</f>
        <v/>
      </c>
      <c r="Y121" s="11" t="str">
        <f>IF(CurriculumDetail!Y875 &gt; 0, CurriculumDetail!Y875, "")</f>
        <v/>
      </c>
      <c r="Z121" s="11" t="str">
        <f>IF(CurriculumDetail!Z875 &gt; 0, CurriculumDetail!Z875, "")</f>
        <v/>
      </c>
      <c r="AA121" s="11" t="str">
        <f>IF(CurriculumDetail!AA875 &gt; 0, CurriculumDetail!AA875, "")</f>
        <v/>
      </c>
      <c r="AB121" s="11" t="str">
        <f>IF(CurriculumDetail!AB875 &gt; 0, CurriculumDetail!AB875, "")</f>
        <v/>
      </c>
      <c r="AC121" s="11" t="str">
        <f>IF(CurriculumDetail!AC875 &gt; 0, CurriculumDetail!AC875, "")</f>
        <v/>
      </c>
      <c r="AD121" s="11" t="str">
        <f>IF(CurriculumDetail!AD875 &gt; 0, CurriculumDetail!AD875, "")</f>
        <v/>
      </c>
      <c r="AE121" s="11" t="str">
        <f>IF(CurriculumDetail!AE875 &gt; 0, CurriculumDetail!AE875, "")</f>
        <v/>
      </c>
      <c r="AF121" s="11" t="str">
        <f>IF(CurriculumDetail!AF875 &gt; 0, CurriculumDetail!AF875, "")</f>
        <v/>
      </c>
      <c r="AG121" s="11" t="str">
        <f>IF(CurriculumDetail!AG875 &gt; 0, CurriculumDetail!AG875, "")</f>
        <v/>
      </c>
      <c r="AH121" s="11" t="str">
        <f>IF(CurriculumDetail!AH875 &gt; 0, CurriculumDetail!AH875, "")</f>
        <v/>
      </c>
      <c r="AI121" s="11" t="str">
        <f>IF(CurriculumDetail!AI875 &gt; 0, CurriculumDetail!AI875, "")</f>
        <v/>
      </c>
      <c r="AJ121" s="11" t="str">
        <f>IF(CurriculumDetail!AJ875 &gt; 0, CurriculumDetail!AJ875, "")</f>
        <v/>
      </c>
    </row>
    <row r="122" spans="1:36" x14ac:dyDescent="0.2">
      <c r="A122" s="11" t="s">
        <v>175</v>
      </c>
      <c r="B122" s="11" t="s">
        <v>264</v>
      </c>
      <c r="C122" s="11">
        <v>1</v>
      </c>
      <c r="D122" s="11">
        <v>2</v>
      </c>
      <c r="E122" s="11">
        <f>C122+ D122</f>
        <v>3</v>
      </c>
      <c r="F122" s="11">
        <f>SUM(G122:AJ122)</f>
        <v>0</v>
      </c>
      <c r="G122" s="11" t="str">
        <f>IF(CurriculumDetail!G880 &gt; 0, CurriculumDetail!G880, "")</f>
        <v/>
      </c>
      <c r="H122" s="11" t="str">
        <f>IF(CurriculumDetail!H880 &gt; 0, CurriculumDetail!H880, "")</f>
        <v/>
      </c>
      <c r="I122" s="11" t="str">
        <f>IF(CurriculumDetail!I880 &gt; 0, CurriculumDetail!I880, "")</f>
        <v/>
      </c>
      <c r="J122" s="11" t="str">
        <f>IF(CurriculumDetail!J880 &gt; 0, CurriculumDetail!J880, "")</f>
        <v/>
      </c>
      <c r="K122" s="11" t="str">
        <f>IF(CurriculumDetail!K880 &gt; 0, CurriculumDetail!K880, "")</f>
        <v/>
      </c>
      <c r="L122" s="11" t="str">
        <f>IF(CurriculumDetail!L880 &gt; 0, CurriculumDetail!L880, "")</f>
        <v/>
      </c>
      <c r="M122" s="11" t="str">
        <f>IF(CurriculumDetail!M880 &gt; 0, CurriculumDetail!M880, "")</f>
        <v/>
      </c>
      <c r="N122" s="11" t="str">
        <f>IF(CurriculumDetail!N880 &gt; 0, CurriculumDetail!N880, "")</f>
        <v/>
      </c>
      <c r="O122" s="11" t="str">
        <f>IF(CurriculumDetail!O880 &gt; 0, CurriculumDetail!O880, "")</f>
        <v/>
      </c>
      <c r="P122" s="11" t="str">
        <f>IF(CurriculumDetail!P880 &gt; 0, CurriculumDetail!P880, "")</f>
        <v/>
      </c>
      <c r="Q122" s="11" t="str">
        <f>IF(CurriculumDetail!Q880 &gt; 0, CurriculumDetail!Q880, "")</f>
        <v/>
      </c>
      <c r="R122" s="11" t="str">
        <f>IF(CurriculumDetail!R880 &gt; 0, CurriculumDetail!R880, "")</f>
        <v/>
      </c>
      <c r="S122" s="11" t="str">
        <f>IF(CurriculumDetail!S880 &gt; 0, CurriculumDetail!S880, "")</f>
        <v/>
      </c>
      <c r="T122" s="11" t="str">
        <f>IF(CurriculumDetail!T880 &gt; 0, CurriculumDetail!T880, "")</f>
        <v/>
      </c>
      <c r="U122" s="11" t="str">
        <f>IF(CurriculumDetail!U880 &gt; 0, CurriculumDetail!U880, "")</f>
        <v/>
      </c>
      <c r="V122" s="11" t="str">
        <f>IF(CurriculumDetail!V880 &gt; 0, CurriculumDetail!V880, "")</f>
        <v/>
      </c>
      <c r="W122" s="11" t="str">
        <f>IF(CurriculumDetail!W880 &gt; 0, CurriculumDetail!W880, "")</f>
        <v/>
      </c>
      <c r="X122" s="11" t="str">
        <f>IF(CurriculumDetail!X880 &gt; 0, CurriculumDetail!X880, "")</f>
        <v/>
      </c>
      <c r="Y122" s="11" t="str">
        <f>IF(CurriculumDetail!Y880 &gt; 0, CurriculumDetail!Y880, "")</f>
        <v/>
      </c>
      <c r="Z122" s="11" t="str">
        <f>IF(CurriculumDetail!Z880 &gt; 0, CurriculumDetail!Z880, "")</f>
        <v/>
      </c>
      <c r="AA122" s="11" t="str">
        <f>IF(CurriculumDetail!AA880 &gt; 0, CurriculumDetail!AA880, "")</f>
        <v/>
      </c>
      <c r="AB122" s="11" t="str">
        <f>IF(CurriculumDetail!AB880 &gt; 0, CurriculumDetail!AB880, "")</f>
        <v/>
      </c>
      <c r="AC122" s="11" t="str">
        <f>IF(CurriculumDetail!AC880 &gt; 0, CurriculumDetail!AC880, "")</f>
        <v/>
      </c>
      <c r="AD122" s="11" t="str">
        <f>IF(CurriculumDetail!AD880 &gt; 0, CurriculumDetail!AD880, "")</f>
        <v/>
      </c>
      <c r="AE122" s="11" t="str">
        <f>IF(CurriculumDetail!AE880 &gt; 0, CurriculumDetail!AE880, "")</f>
        <v/>
      </c>
      <c r="AF122" s="11" t="str">
        <f>IF(CurriculumDetail!AF880 &gt; 0, CurriculumDetail!AF880, "")</f>
        <v/>
      </c>
      <c r="AG122" s="11" t="str">
        <f>IF(CurriculumDetail!AG880 &gt; 0, CurriculumDetail!AG880, "")</f>
        <v/>
      </c>
      <c r="AH122" s="11" t="str">
        <f>IF(CurriculumDetail!AH880 &gt; 0, CurriculumDetail!AH880, "")</f>
        <v/>
      </c>
      <c r="AI122" s="11" t="str">
        <f>IF(CurriculumDetail!AI880 &gt; 0, CurriculumDetail!AI880, "")</f>
        <v/>
      </c>
      <c r="AJ122" s="11" t="str">
        <f>IF(CurriculumDetail!AJ880 &gt; 0, CurriculumDetail!AJ880, "")</f>
        <v/>
      </c>
    </row>
    <row r="123" spans="1:36" x14ac:dyDescent="0.2">
      <c r="A123" s="11" t="s">
        <v>175</v>
      </c>
      <c r="B123" s="11" t="s">
        <v>138</v>
      </c>
      <c r="C123" s="11">
        <v>1</v>
      </c>
      <c r="D123" s="11">
        <v>3</v>
      </c>
      <c r="E123" s="11">
        <f>C123+ D123</f>
        <v>4</v>
      </c>
      <c r="F123" s="11">
        <f>SUM(G123:AJ123)</f>
        <v>0</v>
      </c>
      <c r="G123" s="11" t="str">
        <f>IF(CurriculumDetail!G888 &gt; 0, CurriculumDetail!G888, "")</f>
        <v/>
      </c>
      <c r="H123" s="11" t="str">
        <f>IF(CurriculumDetail!H888 &gt; 0, CurriculumDetail!H888, "")</f>
        <v/>
      </c>
      <c r="I123" s="11" t="str">
        <f>IF(CurriculumDetail!I888 &gt; 0, CurriculumDetail!I888, "")</f>
        <v/>
      </c>
      <c r="J123" s="11" t="str">
        <f>IF(CurriculumDetail!J888 &gt; 0, CurriculumDetail!J888, "")</f>
        <v/>
      </c>
      <c r="K123" s="11" t="str">
        <f>IF(CurriculumDetail!K888 &gt; 0, CurriculumDetail!K888, "")</f>
        <v/>
      </c>
      <c r="L123" s="11" t="str">
        <f>IF(CurriculumDetail!L888 &gt; 0, CurriculumDetail!L888, "")</f>
        <v/>
      </c>
      <c r="M123" s="11" t="str">
        <f>IF(CurriculumDetail!M888 &gt; 0, CurriculumDetail!M888, "")</f>
        <v/>
      </c>
      <c r="N123" s="11" t="str">
        <f>IF(CurriculumDetail!N888 &gt; 0, CurriculumDetail!N888, "")</f>
        <v/>
      </c>
      <c r="O123" s="11" t="str">
        <f>IF(CurriculumDetail!O888 &gt; 0, CurriculumDetail!O888, "")</f>
        <v/>
      </c>
      <c r="P123" s="11" t="str">
        <f>IF(CurriculumDetail!P888 &gt; 0, CurriculumDetail!P888, "")</f>
        <v/>
      </c>
      <c r="Q123" s="11" t="str">
        <f>IF(CurriculumDetail!Q888 &gt; 0, CurriculumDetail!Q888, "")</f>
        <v/>
      </c>
      <c r="R123" s="11" t="str">
        <f>IF(CurriculumDetail!R888 &gt; 0, CurriculumDetail!R888, "")</f>
        <v/>
      </c>
      <c r="S123" s="11" t="str">
        <f>IF(CurriculumDetail!S888 &gt; 0, CurriculumDetail!S888, "")</f>
        <v/>
      </c>
      <c r="T123" s="11" t="str">
        <f>IF(CurriculumDetail!T888 &gt; 0, CurriculumDetail!T888, "")</f>
        <v/>
      </c>
      <c r="U123" s="11" t="str">
        <f>IF(CurriculumDetail!U888 &gt; 0, CurriculumDetail!U888, "")</f>
        <v/>
      </c>
      <c r="V123" s="11" t="str">
        <f>IF(CurriculumDetail!V888 &gt; 0, CurriculumDetail!V888, "")</f>
        <v/>
      </c>
      <c r="W123" s="11" t="str">
        <f>IF(CurriculumDetail!W888 &gt; 0, CurriculumDetail!W888, "")</f>
        <v/>
      </c>
      <c r="X123" s="11" t="str">
        <f>IF(CurriculumDetail!X888 &gt; 0, CurriculumDetail!X888, "")</f>
        <v/>
      </c>
      <c r="Y123" s="11" t="str">
        <f>IF(CurriculumDetail!Y888 &gt; 0, CurriculumDetail!Y888, "")</f>
        <v/>
      </c>
      <c r="Z123" s="11" t="str">
        <f>IF(CurriculumDetail!Z888 &gt; 0, CurriculumDetail!Z888, "")</f>
        <v/>
      </c>
      <c r="AA123" s="11" t="str">
        <f>IF(CurriculumDetail!AA888 &gt; 0, CurriculumDetail!AA888, "")</f>
        <v/>
      </c>
      <c r="AB123" s="11" t="str">
        <f>IF(CurriculumDetail!AB888 &gt; 0, CurriculumDetail!AB888, "")</f>
        <v/>
      </c>
      <c r="AC123" s="11" t="str">
        <f>IF(CurriculumDetail!AC888 &gt; 0, CurriculumDetail!AC888, "")</f>
        <v/>
      </c>
      <c r="AD123" s="11" t="str">
        <f>IF(CurriculumDetail!AD888 &gt; 0, CurriculumDetail!AD888, "")</f>
        <v/>
      </c>
      <c r="AE123" s="11" t="str">
        <f>IF(CurriculumDetail!AE888 &gt; 0, CurriculumDetail!AE888, "")</f>
        <v/>
      </c>
      <c r="AF123" s="11" t="str">
        <f>IF(CurriculumDetail!AF888 &gt; 0, CurriculumDetail!AF888, "")</f>
        <v/>
      </c>
      <c r="AG123" s="11" t="str">
        <f>IF(CurriculumDetail!AG888 &gt; 0, CurriculumDetail!AG888, "")</f>
        <v/>
      </c>
      <c r="AH123" s="11" t="str">
        <f>IF(CurriculumDetail!AH888 &gt; 0, CurriculumDetail!AH888, "")</f>
        <v/>
      </c>
      <c r="AI123" s="11" t="str">
        <f>IF(CurriculumDetail!AI888 &gt; 0, CurriculumDetail!AI888, "")</f>
        <v/>
      </c>
      <c r="AJ123" s="11" t="str">
        <f>IF(CurriculumDetail!AJ888 &gt; 0, CurriculumDetail!AJ888, "")</f>
        <v/>
      </c>
    </row>
    <row r="124" spans="1:36" x14ac:dyDescent="0.2">
      <c r="A124" s="11" t="s">
        <v>175</v>
      </c>
      <c r="B124" s="11" t="s">
        <v>134</v>
      </c>
      <c r="C124" s="11">
        <v>0</v>
      </c>
      <c r="D124" s="11">
        <v>3</v>
      </c>
      <c r="E124" s="11">
        <f>C124+ D124</f>
        <v>3</v>
      </c>
      <c r="F124" s="11">
        <f>SUM(G124:AJ124)</f>
        <v>0</v>
      </c>
      <c r="G124" s="11" t="str">
        <f>IF(CurriculumDetail!G902 &gt; 0, CurriculumDetail!G902, "")</f>
        <v/>
      </c>
      <c r="H124" s="11" t="str">
        <f>IF(CurriculumDetail!H902 &gt; 0, CurriculumDetail!H902, "")</f>
        <v/>
      </c>
      <c r="I124" s="11" t="str">
        <f>IF(CurriculumDetail!I902 &gt; 0, CurriculumDetail!I902, "")</f>
        <v/>
      </c>
      <c r="J124" s="11" t="str">
        <f>IF(CurriculumDetail!J902 &gt; 0, CurriculumDetail!J902, "")</f>
        <v/>
      </c>
      <c r="K124" s="11" t="str">
        <f>IF(CurriculumDetail!K902 &gt; 0, CurriculumDetail!K902, "")</f>
        <v/>
      </c>
      <c r="L124" s="11" t="str">
        <f>IF(CurriculumDetail!L902 &gt; 0, CurriculumDetail!L902, "")</f>
        <v/>
      </c>
      <c r="M124" s="11" t="str">
        <f>IF(CurriculumDetail!M902 &gt; 0, CurriculumDetail!M902, "")</f>
        <v/>
      </c>
      <c r="N124" s="11" t="str">
        <f>IF(CurriculumDetail!N902 &gt; 0, CurriculumDetail!N902, "")</f>
        <v/>
      </c>
      <c r="O124" s="11" t="str">
        <f>IF(CurriculumDetail!O902 &gt; 0, CurriculumDetail!O902, "")</f>
        <v/>
      </c>
      <c r="P124" s="11" t="str">
        <f>IF(CurriculumDetail!P902 &gt; 0, CurriculumDetail!P902, "")</f>
        <v/>
      </c>
      <c r="Q124" s="11" t="str">
        <f>IF(CurriculumDetail!Q902 &gt; 0, CurriculumDetail!Q902, "")</f>
        <v/>
      </c>
      <c r="R124" s="11" t="str">
        <f>IF(CurriculumDetail!R902 &gt; 0, CurriculumDetail!R902, "")</f>
        <v/>
      </c>
      <c r="S124" s="11" t="str">
        <f>IF(CurriculumDetail!S902 &gt; 0, CurriculumDetail!S902, "")</f>
        <v/>
      </c>
      <c r="T124" s="11" t="str">
        <f>IF(CurriculumDetail!T902 &gt; 0, CurriculumDetail!T902, "")</f>
        <v/>
      </c>
      <c r="U124" s="11" t="str">
        <f>IF(CurriculumDetail!U902 &gt; 0, CurriculumDetail!U902, "")</f>
        <v/>
      </c>
      <c r="V124" s="11" t="str">
        <f>IF(CurriculumDetail!V902 &gt; 0, CurriculumDetail!V902, "")</f>
        <v/>
      </c>
      <c r="W124" s="11" t="str">
        <f>IF(CurriculumDetail!W902 &gt; 0, CurriculumDetail!W902, "")</f>
        <v/>
      </c>
      <c r="X124" s="11" t="str">
        <f>IF(CurriculumDetail!X902 &gt; 0, CurriculumDetail!X902, "")</f>
        <v/>
      </c>
      <c r="Y124" s="11" t="str">
        <f>IF(CurriculumDetail!Y902 &gt; 0, CurriculumDetail!Y902, "")</f>
        <v/>
      </c>
      <c r="Z124" s="11" t="str">
        <f>IF(CurriculumDetail!Z902 &gt; 0, CurriculumDetail!Z902, "")</f>
        <v/>
      </c>
      <c r="AA124" s="11" t="str">
        <f>IF(CurriculumDetail!AA902 &gt; 0, CurriculumDetail!AA902, "")</f>
        <v/>
      </c>
      <c r="AB124" s="11" t="str">
        <f>IF(CurriculumDetail!AB902 &gt; 0, CurriculumDetail!AB902, "")</f>
        <v/>
      </c>
      <c r="AC124" s="11" t="str">
        <f>IF(CurriculumDetail!AC902 &gt; 0, CurriculumDetail!AC902, "")</f>
        <v/>
      </c>
      <c r="AD124" s="11" t="str">
        <f>IF(CurriculumDetail!AD902 &gt; 0, CurriculumDetail!AD902, "")</f>
        <v/>
      </c>
      <c r="AE124" s="11" t="str">
        <f>IF(CurriculumDetail!AE902 &gt; 0, CurriculumDetail!AE902, "")</f>
        <v/>
      </c>
      <c r="AF124" s="11" t="str">
        <f>IF(CurriculumDetail!AF902 &gt; 0, CurriculumDetail!AF902, "")</f>
        <v/>
      </c>
      <c r="AG124" s="11" t="str">
        <f>IF(CurriculumDetail!AG902 &gt; 0, CurriculumDetail!AG902, "")</f>
        <v/>
      </c>
      <c r="AH124" s="11" t="str">
        <f>IF(CurriculumDetail!AH902 &gt; 0, CurriculumDetail!AH902, "")</f>
        <v/>
      </c>
      <c r="AI124" s="11" t="str">
        <f>IF(CurriculumDetail!AI902 &gt; 0, CurriculumDetail!AI902, "")</f>
        <v/>
      </c>
      <c r="AJ124" s="11" t="str">
        <f>IF(CurriculumDetail!AJ902 &gt; 0, CurriculumDetail!AJ902, "")</f>
        <v/>
      </c>
    </row>
    <row r="125" spans="1:36" x14ac:dyDescent="0.2">
      <c r="A125" s="11" t="s">
        <v>175</v>
      </c>
      <c r="B125" s="11" t="s">
        <v>111</v>
      </c>
      <c r="C125" s="11">
        <v>1</v>
      </c>
      <c r="D125" s="11">
        <v>2</v>
      </c>
      <c r="E125" s="11">
        <f>C125+ D125</f>
        <v>3</v>
      </c>
      <c r="F125" s="11">
        <f>SUM(G125:AJ125)</f>
        <v>0</v>
      </c>
      <c r="G125" s="11" t="str">
        <f>IF(CurriculumDetail!G915 &gt; 0, CurriculumDetail!G915, "")</f>
        <v/>
      </c>
      <c r="H125" s="11" t="str">
        <f>IF(CurriculumDetail!H915 &gt; 0, CurriculumDetail!H915, "")</f>
        <v/>
      </c>
      <c r="I125" s="11" t="str">
        <f>IF(CurriculumDetail!I915 &gt; 0, CurriculumDetail!I915, "")</f>
        <v/>
      </c>
      <c r="J125" s="11" t="str">
        <f>IF(CurriculumDetail!J915 &gt; 0, CurriculumDetail!J915, "")</f>
        <v/>
      </c>
      <c r="K125" s="11" t="str">
        <f>IF(CurriculumDetail!K915 &gt; 0, CurriculumDetail!K915, "")</f>
        <v/>
      </c>
      <c r="L125" s="11" t="str">
        <f>IF(CurriculumDetail!L915 &gt; 0, CurriculumDetail!L915, "")</f>
        <v/>
      </c>
      <c r="M125" s="11" t="str">
        <f>IF(CurriculumDetail!M915 &gt; 0, CurriculumDetail!M915, "")</f>
        <v/>
      </c>
      <c r="N125" s="11" t="str">
        <f>IF(CurriculumDetail!N915 &gt; 0, CurriculumDetail!N915, "")</f>
        <v/>
      </c>
      <c r="O125" s="11" t="str">
        <f>IF(CurriculumDetail!O915 &gt; 0, CurriculumDetail!O915, "")</f>
        <v/>
      </c>
      <c r="P125" s="11" t="str">
        <f>IF(CurriculumDetail!P915 &gt; 0, CurriculumDetail!P915, "")</f>
        <v/>
      </c>
      <c r="Q125" s="11" t="str">
        <f>IF(CurriculumDetail!Q915 &gt; 0, CurriculumDetail!Q915, "")</f>
        <v/>
      </c>
      <c r="R125" s="11" t="str">
        <f>IF(CurriculumDetail!R915 &gt; 0, CurriculumDetail!R915, "")</f>
        <v/>
      </c>
      <c r="S125" s="11" t="str">
        <f>IF(CurriculumDetail!S915 &gt; 0, CurriculumDetail!S915, "")</f>
        <v/>
      </c>
      <c r="T125" s="11" t="str">
        <f>IF(CurriculumDetail!T915 &gt; 0, CurriculumDetail!T915, "")</f>
        <v/>
      </c>
      <c r="U125" s="11" t="str">
        <f>IF(CurriculumDetail!U915 &gt; 0, CurriculumDetail!U915, "")</f>
        <v/>
      </c>
      <c r="V125" s="11" t="str">
        <f>IF(CurriculumDetail!V915 &gt; 0, CurriculumDetail!V915, "")</f>
        <v/>
      </c>
      <c r="W125" s="11" t="str">
        <f>IF(CurriculumDetail!W915 &gt; 0, CurriculumDetail!W915, "")</f>
        <v/>
      </c>
      <c r="X125" s="11" t="str">
        <f>IF(CurriculumDetail!X915 &gt; 0, CurriculumDetail!X915, "")</f>
        <v/>
      </c>
      <c r="Y125" s="11" t="str">
        <f>IF(CurriculumDetail!Y915 &gt; 0, CurriculumDetail!Y915, "")</f>
        <v/>
      </c>
      <c r="Z125" s="11" t="str">
        <f>IF(CurriculumDetail!Z915 &gt; 0, CurriculumDetail!Z915, "")</f>
        <v/>
      </c>
      <c r="AA125" s="11" t="str">
        <f>IF(CurriculumDetail!AA915 &gt; 0, CurriculumDetail!AA915, "")</f>
        <v/>
      </c>
      <c r="AB125" s="11" t="str">
        <f>IF(CurriculumDetail!AB915 &gt; 0, CurriculumDetail!AB915, "")</f>
        <v/>
      </c>
      <c r="AC125" s="11" t="str">
        <f>IF(CurriculumDetail!AC915 &gt; 0, CurriculumDetail!AC915, "")</f>
        <v/>
      </c>
      <c r="AD125" s="11" t="str">
        <f>IF(CurriculumDetail!AD915 &gt; 0, CurriculumDetail!AD915, "")</f>
        <v/>
      </c>
      <c r="AE125" s="11" t="str">
        <f>IF(CurriculumDetail!AE915 &gt; 0, CurriculumDetail!AE915, "")</f>
        <v/>
      </c>
      <c r="AF125" s="11" t="str">
        <f>IF(CurriculumDetail!AF915 &gt; 0, CurriculumDetail!AF915, "")</f>
        <v/>
      </c>
      <c r="AG125" s="11" t="str">
        <f>IF(CurriculumDetail!AG915 &gt; 0, CurriculumDetail!AG915, "")</f>
        <v/>
      </c>
      <c r="AH125" s="11" t="str">
        <f>IF(CurriculumDetail!AH915 &gt; 0, CurriculumDetail!AH915, "")</f>
        <v/>
      </c>
      <c r="AI125" s="11" t="str">
        <f>IF(CurriculumDetail!AI915 &gt; 0, CurriculumDetail!AI915, "")</f>
        <v/>
      </c>
      <c r="AJ125" s="11" t="str">
        <f>IF(CurriculumDetail!AJ915 &gt; 0, CurriculumDetail!AJ915, "")</f>
        <v/>
      </c>
    </row>
    <row r="126" spans="1:36" x14ac:dyDescent="0.2">
      <c r="A126" s="11" t="s">
        <v>175</v>
      </c>
      <c r="B126" s="11" t="s">
        <v>208</v>
      </c>
      <c r="C126" s="11">
        <v>0</v>
      </c>
      <c r="D126" s="11">
        <v>0</v>
      </c>
      <c r="E126" s="11">
        <f>C126+ D126</f>
        <v>0</v>
      </c>
      <c r="F126" s="11">
        <f>SUM(G126:AJ126)</f>
        <v>0</v>
      </c>
      <c r="G126" s="11" t="str">
        <f>IF(CurriculumDetail!G925 &gt; 0, CurriculumDetail!G925, "")</f>
        <v/>
      </c>
      <c r="H126" s="11" t="str">
        <f>IF(CurriculumDetail!H925 &gt; 0, CurriculumDetail!H925, "")</f>
        <v/>
      </c>
      <c r="I126" s="11" t="str">
        <f>IF(CurriculumDetail!I925 &gt; 0, CurriculumDetail!I925, "")</f>
        <v/>
      </c>
      <c r="J126" s="11" t="str">
        <f>IF(CurriculumDetail!J925 &gt; 0, CurriculumDetail!J925, "")</f>
        <v/>
      </c>
      <c r="K126" s="11" t="str">
        <f>IF(CurriculumDetail!K925 &gt; 0, CurriculumDetail!K925, "")</f>
        <v/>
      </c>
      <c r="L126" s="11" t="str">
        <f>IF(CurriculumDetail!L925 &gt; 0, CurriculumDetail!L925, "")</f>
        <v/>
      </c>
      <c r="M126" s="11" t="str">
        <f>IF(CurriculumDetail!M925 &gt; 0, CurriculumDetail!M925, "")</f>
        <v/>
      </c>
      <c r="N126" s="11" t="str">
        <f>IF(CurriculumDetail!N925 &gt; 0, CurriculumDetail!N925, "")</f>
        <v/>
      </c>
      <c r="O126" s="11" t="str">
        <f>IF(CurriculumDetail!O925 &gt; 0, CurriculumDetail!O925, "")</f>
        <v/>
      </c>
      <c r="P126" s="11" t="str">
        <f>IF(CurriculumDetail!P925 &gt; 0, CurriculumDetail!P925, "")</f>
        <v/>
      </c>
      <c r="Q126" s="11" t="str">
        <f>IF(CurriculumDetail!Q925 &gt; 0, CurriculumDetail!Q925, "")</f>
        <v/>
      </c>
      <c r="R126" s="11" t="str">
        <f>IF(CurriculumDetail!R925 &gt; 0, CurriculumDetail!R925, "")</f>
        <v/>
      </c>
      <c r="S126" s="11" t="str">
        <f>IF(CurriculumDetail!S925 &gt; 0, CurriculumDetail!S925, "")</f>
        <v/>
      </c>
      <c r="T126" s="11" t="str">
        <f>IF(CurriculumDetail!T925 &gt; 0, CurriculumDetail!T925, "")</f>
        <v/>
      </c>
      <c r="U126" s="11" t="str">
        <f>IF(CurriculumDetail!U925 &gt; 0, CurriculumDetail!U925, "")</f>
        <v/>
      </c>
      <c r="V126" s="11" t="str">
        <f>IF(CurriculumDetail!V925 &gt; 0, CurriculumDetail!V925, "")</f>
        <v/>
      </c>
      <c r="W126" s="11" t="str">
        <f>IF(CurriculumDetail!W925 &gt; 0, CurriculumDetail!W925, "")</f>
        <v/>
      </c>
      <c r="X126" s="11" t="str">
        <f>IF(CurriculumDetail!X925 &gt; 0, CurriculumDetail!X925, "")</f>
        <v/>
      </c>
      <c r="Y126" s="11" t="str">
        <f>IF(CurriculumDetail!Y925 &gt; 0, CurriculumDetail!Y925, "")</f>
        <v/>
      </c>
      <c r="Z126" s="11" t="str">
        <f>IF(CurriculumDetail!Z925 &gt; 0, CurriculumDetail!Z925, "")</f>
        <v/>
      </c>
      <c r="AA126" s="11" t="str">
        <f>IF(CurriculumDetail!AA925 &gt; 0, CurriculumDetail!AA925, "")</f>
        <v/>
      </c>
      <c r="AB126" s="11" t="str">
        <f>IF(CurriculumDetail!AB925 &gt; 0, CurriculumDetail!AB925, "")</f>
        <v/>
      </c>
      <c r="AC126" s="11" t="str">
        <f>IF(CurriculumDetail!AC925 &gt; 0, CurriculumDetail!AC925, "")</f>
        <v/>
      </c>
      <c r="AD126" s="11" t="str">
        <f>IF(CurriculumDetail!AD925 &gt; 0, CurriculumDetail!AD925, "")</f>
        <v/>
      </c>
      <c r="AE126" s="11" t="str">
        <f>IF(CurriculumDetail!AE925 &gt; 0, CurriculumDetail!AE925, "")</f>
        <v/>
      </c>
      <c r="AF126" s="11" t="str">
        <f>IF(CurriculumDetail!AF925 &gt; 0, CurriculumDetail!AF925, "")</f>
        <v/>
      </c>
      <c r="AG126" s="11" t="str">
        <f>IF(CurriculumDetail!AG925 &gt; 0, CurriculumDetail!AG925, "")</f>
        <v/>
      </c>
      <c r="AH126" s="11" t="str">
        <f>IF(CurriculumDetail!AH925 &gt; 0, CurriculumDetail!AH925, "")</f>
        <v/>
      </c>
      <c r="AI126" s="11" t="str">
        <f>IF(CurriculumDetail!AI925 &gt; 0, CurriculumDetail!AI925, "")</f>
        <v/>
      </c>
      <c r="AJ126" s="11" t="str">
        <f>IF(CurriculumDetail!AJ925 &gt; 0, CurriculumDetail!AJ925, "")</f>
        <v/>
      </c>
    </row>
    <row r="127" spans="1:36" x14ac:dyDescent="0.2">
      <c r="A127" s="11" t="s">
        <v>175</v>
      </c>
      <c r="B127" s="11" t="s">
        <v>87</v>
      </c>
      <c r="C127" s="11">
        <v>0</v>
      </c>
      <c r="D127" s="11">
        <v>0</v>
      </c>
      <c r="E127" s="11">
        <f>C127+ D127</f>
        <v>0</v>
      </c>
      <c r="F127" s="11">
        <f>SUM(G127:AJ127)</f>
        <v>0</v>
      </c>
      <c r="G127" s="11" t="str">
        <f>IF(CurriculumDetail!G934 &gt; 0, CurriculumDetail!G934, "")</f>
        <v/>
      </c>
      <c r="H127" s="11" t="str">
        <f>IF(CurriculumDetail!H934 &gt; 0, CurriculumDetail!H934, "")</f>
        <v/>
      </c>
      <c r="I127" s="11" t="str">
        <f>IF(CurriculumDetail!I934 &gt; 0, CurriculumDetail!I934, "")</f>
        <v/>
      </c>
      <c r="J127" s="11" t="str">
        <f>IF(CurriculumDetail!J934 &gt; 0, CurriculumDetail!J934, "")</f>
        <v/>
      </c>
      <c r="K127" s="11" t="str">
        <f>IF(CurriculumDetail!K934 &gt; 0, CurriculumDetail!K934, "")</f>
        <v/>
      </c>
      <c r="L127" s="11" t="str">
        <f>IF(CurriculumDetail!L934 &gt; 0, CurriculumDetail!L934, "")</f>
        <v/>
      </c>
      <c r="M127" s="11" t="str">
        <f>IF(CurriculumDetail!M934 &gt; 0, CurriculumDetail!M934, "")</f>
        <v/>
      </c>
      <c r="N127" s="11" t="str">
        <f>IF(CurriculumDetail!N934 &gt; 0, CurriculumDetail!N934, "")</f>
        <v/>
      </c>
      <c r="O127" s="11" t="str">
        <f>IF(CurriculumDetail!O934 &gt; 0, CurriculumDetail!O934, "")</f>
        <v/>
      </c>
      <c r="P127" s="11" t="str">
        <f>IF(CurriculumDetail!P934 &gt; 0, CurriculumDetail!P934, "")</f>
        <v/>
      </c>
      <c r="Q127" s="11" t="str">
        <f>IF(CurriculumDetail!Q934 &gt; 0, CurriculumDetail!Q934, "")</f>
        <v/>
      </c>
      <c r="R127" s="11" t="str">
        <f>IF(CurriculumDetail!R934 &gt; 0, CurriculumDetail!R934, "")</f>
        <v/>
      </c>
      <c r="S127" s="11" t="str">
        <f>IF(CurriculumDetail!S934 &gt; 0, CurriculumDetail!S934, "")</f>
        <v/>
      </c>
      <c r="T127" s="11" t="str">
        <f>IF(CurriculumDetail!T934 &gt; 0, CurriculumDetail!T934, "")</f>
        <v/>
      </c>
      <c r="U127" s="11" t="str">
        <f>IF(CurriculumDetail!U934 &gt; 0, CurriculumDetail!U934, "")</f>
        <v/>
      </c>
      <c r="V127" s="11" t="str">
        <f>IF(CurriculumDetail!V934 &gt; 0, CurriculumDetail!V934, "")</f>
        <v/>
      </c>
      <c r="W127" s="11" t="str">
        <f>IF(CurriculumDetail!W934 &gt; 0, CurriculumDetail!W934, "")</f>
        <v/>
      </c>
      <c r="X127" s="11" t="str">
        <f>IF(CurriculumDetail!X934 &gt; 0, CurriculumDetail!X934, "")</f>
        <v/>
      </c>
      <c r="Y127" s="11" t="str">
        <f>IF(CurriculumDetail!Y934 &gt; 0, CurriculumDetail!Y934, "")</f>
        <v/>
      </c>
      <c r="Z127" s="11" t="str">
        <f>IF(CurriculumDetail!Z934 &gt; 0, CurriculumDetail!Z934, "")</f>
        <v/>
      </c>
      <c r="AA127" s="11" t="str">
        <f>IF(CurriculumDetail!AA934 &gt; 0, CurriculumDetail!AA934, "")</f>
        <v/>
      </c>
      <c r="AB127" s="11" t="str">
        <f>IF(CurriculumDetail!AB934 &gt; 0, CurriculumDetail!AB934, "")</f>
        <v/>
      </c>
      <c r="AC127" s="11" t="str">
        <f>IF(CurriculumDetail!AC934 &gt; 0, CurriculumDetail!AC934, "")</f>
        <v/>
      </c>
      <c r="AD127" s="11" t="str">
        <f>IF(CurriculumDetail!AD934 &gt; 0, CurriculumDetail!AD934, "")</f>
        <v/>
      </c>
      <c r="AE127" s="11" t="str">
        <f>IF(CurriculumDetail!AE934 &gt; 0, CurriculumDetail!AE934, "")</f>
        <v/>
      </c>
      <c r="AF127" s="11" t="str">
        <f>IF(CurriculumDetail!AF934 &gt; 0, CurriculumDetail!AF934, "")</f>
        <v/>
      </c>
      <c r="AG127" s="11" t="str">
        <f>IF(CurriculumDetail!AG934 &gt; 0, CurriculumDetail!AG934, "")</f>
        <v/>
      </c>
      <c r="AH127" s="11" t="str">
        <f>IF(CurriculumDetail!AH934 &gt; 0, CurriculumDetail!AH934, "")</f>
        <v/>
      </c>
      <c r="AI127" s="11" t="str">
        <f>IF(CurriculumDetail!AI934 &gt; 0, CurriculumDetail!AI934, "")</f>
        <v/>
      </c>
      <c r="AJ127" s="11" t="str">
        <f>IF(CurriculumDetail!AJ934 &gt; 0, CurriculumDetail!AJ934, "")</f>
        <v/>
      </c>
    </row>
    <row r="128" spans="1:36" x14ac:dyDescent="0.2">
      <c r="A128" s="11" t="s">
        <v>175</v>
      </c>
      <c r="B128" s="11" t="s">
        <v>309</v>
      </c>
      <c r="C128" s="11">
        <v>0</v>
      </c>
      <c r="D128" s="11">
        <v>0</v>
      </c>
      <c r="E128" s="11">
        <f>C128+ D128</f>
        <v>0</v>
      </c>
      <c r="F128" s="11">
        <f>SUM(G128:AJ128)</f>
        <v>0</v>
      </c>
      <c r="G128" s="11" t="str">
        <f>IF(CurriculumDetail!G945 &gt; 0, CurriculumDetail!G945, "")</f>
        <v/>
      </c>
      <c r="H128" s="11" t="str">
        <f>IF(CurriculumDetail!H945 &gt; 0, CurriculumDetail!H945, "")</f>
        <v/>
      </c>
      <c r="I128" s="11" t="str">
        <f>IF(CurriculumDetail!I945 &gt; 0, CurriculumDetail!I945, "")</f>
        <v/>
      </c>
      <c r="J128" s="11" t="str">
        <f>IF(CurriculumDetail!J945 &gt; 0, CurriculumDetail!J945, "")</f>
        <v/>
      </c>
      <c r="K128" s="11" t="str">
        <f>IF(CurriculumDetail!K945 &gt; 0, CurriculumDetail!K945, "")</f>
        <v/>
      </c>
      <c r="L128" s="11" t="str">
        <f>IF(CurriculumDetail!L945 &gt; 0, CurriculumDetail!L945, "")</f>
        <v/>
      </c>
      <c r="M128" s="11" t="str">
        <f>IF(CurriculumDetail!M945 &gt; 0, CurriculumDetail!M945, "")</f>
        <v/>
      </c>
      <c r="N128" s="11" t="str">
        <f>IF(CurriculumDetail!N945 &gt; 0, CurriculumDetail!N945, "")</f>
        <v/>
      </c>
      <c r="O128" s="11" t="str">
        <f>IF(CurriculumDetail!O945 &gt; 0, CurriculumDetail!O945, "")</f>
        <v/>
      </c>
      <c r="P128" s="11" t="str">
        <f>IF(CurriculumDetail!P945 &gt; 0, CurriculumDetail!P945, "")</f>
        <v/>
      </c>
      <c r="Q128" s="11" t="str">
        <f>IF(CurriculumDetail!Q945 &gt; 0, CurriculumDetail!Q945, "")</f>
        <v/>
      </c>
      <c r="R128" s="11" t="str">
        <f>IF(CurriculumDetail!R945 &gt; 0, CurriculumDetail!R945, "")</f>
        <v/>
      </c>
      <c r="S128" s="11" t="str">
        <f>IF(CurriculumDetail!S945 &gt; 0, CurriculumDetail!S945, "")</f>
        <v/>
      </c>
      <c r="T128" s="11" t="str">
        <f>IF(CurriculumDetail!T945 &gt; 0, CurriculumDetail!T945, "")</f>
        <v/>
      </c>
      <c r="U128" s="11" t="str">
        <f>IF(CurriculumDetail!U945 &gt; 0, CurriculumDetail!U945, "")</f>
        <v/>
      </c>
      <c r="V128" s="11" t="str">
        <f>IF(CurriculumDetail!V945 &gt; 0, CurriculumDetail!V945, "")</f>
        <v/>
      </c>
      <c r="W128" s="11" t="str">
        <f>IF(CurriculumDetail!W945 &gt; 0, CurriculumDetail!W945, "")</f>
        <v/>
      </c>
      <c r="X128" s="11" t="str">
        <f>IF(CurriculumDetail!X945 &gt; 0, CurriculumDetail!X945, "")</f>
        <v/>
      </c>
      <c r="Y128" s="11" t="str">
        <f>IF(CurriculumDetail!Y945 &gt; 0, CurriculumDetail!Y945, "")</f>
        <v/>
      </c>
      <c r="Z128" s="11" t="str">
        <f>IF(CurriculumDetail!Z945 &gt; 0, CurriculumDetail!Z945, "")</f>
        <v/>
      </c>
      <c r="AA128" s="11" t="str">
        <f>IF(CurriculumDetail!AA945 &gt; 0, CurriculumDetail!AA945, "")</f>
        <v/>
      </c>
      <c r="AB128" s="11" t="str">
        <f>IF(CurriculumDetail!AB945 &gt; 0, CurriculumDetail!AB945, "")</f>
        <v/>
      </c>
      <c r="AC128" s="11" t="str">
        <f>IF(CurriculumDetail!AC945 &gt; 0, CurriculumDetail!AC945, "")</f>
        <v/>
      </c>
      <c r="AD128" s="11" t="str">
        <f>IF(CurriculumDetail!AD945 &gt; 0, CurriculumDetail!AD945, "")</f>
        <v/>
      </c>
      <c r="AE128" s="11" t="str">
        <f>IF(CurriculumDetail!AE945 &gt; 0, CurriculumDetail!AE945, "")</f>
        <v/>
      </c>
      <c r="AF128" s="11" t="str">
        <f>IF(CurriculumDetail!AF945 &gt; 0, CurriculumDetail!AF945, "")</f>
        <v/>
      </c>
      <c r="AG128" s="11" t="str">
        <f>IF(CurriculumDetail!AG945 &gt; 0, CurriculumDetail!AG945, "")</f>
        <v/>
      </c>
      <c r="AH128" s="11" t="str">
        <f>IF(CurriculumDetail!AH945 &gt; 0, CurriculumDetail!AH945, "")</f>
        <v/>
      </c>
      <c r="AI128" s="11" t="str">
        <f>IF(CurriculumDetail!AI945 &gt; 0, CurriculumDetail!AI945, "")</f>
        <v/>
      </c>
      <c r="AJ128" s="11" t="str">
        <f>IF(CurriculumDetail!AJ945 &gt; 0, CurriculumDetail!AJ945, "")</f>
        <v/>
      </c>
    </row>
    <row r="129" spans="1:36" x14ac:dyDescent="0.2">
      <c r="A129" s="11" t="s">
        <v>175</v>
      </c>
      <c r="B129" s="11" t="s">
        <v>238</v>
      </c>
      <c r="C129" s="11">
        <v>0</v>
      </c>
      <c r="D129" s="11">
        <v>0</v>
      </c>
      <c r="E129" s="11">
        <f>C129+ D129</f>
        <v>0</v>
      </c>
      <c r="F129" s="11">
        <f>SUM(G129:AJ129)</f>
        <v>0</v>
      </c>
      <c r="G129" s="11" t="str">
        <f>IF(CurriculumDetail!G952 &gt; 0, CurriculumDetail!G952, "")</f>
        <v/>
      </c>
      <c r="H129" s="11" t="str">
        <f>IF(CurriculumDetail!H952 &gt; 0, CurriculumDetail!H952, "")</f>
        <v/>
      </c>
      <c r="I129" s="11" t="str">
        <f>IF(CurriculumDetail!I952 &gt; 0, CurriculumDetail!I952, "")</f>
        <v/>
      </c>
      <c r="J129" s="11" t="str">
        <f>IF(CurriculumDetail!J952 &gt; 0, CurriculumDetail!J952, "")</f>
        <v/>
      </c>
      <c r="K129" s="11" t="str">
        <f>IF(CurriculumDetail!K952 &gt; 0, CurriculumDetail!K952, "")</f>
        <v/>
      </c>
      <c r="L129" s="11" t="str">
        <f>IF(CurriculumDetail!L952 &gt; 0, CurriculumDetail!L952, "")</f>
        <v/>
      </c>
      <c r="M129" s="11" t="str">
        <f>IF(CurriculumDetail!M952 &gt; 0, CurriculumDetail!M952, "")</f>
        <v/>
      </c>
      <c r="N129" s="11" t="str">
        <f>IF(CurriculumDetail!N952 &gt; 0, CurriculumDetail!N952, "")</f>
        <v/>
      </c>
      <c r="O129" s="11" t="str">
        <f>IF(CurriculumDetail!O952 &gt; 0, CurriculumDetail!O952, "")</f>
        <v/>
      </c>
      <c r="P129" s="11" t="str">
        <f>IF(CurriculumDetail!P952 &gt; 0, CurriculumDetail!P952, "")</f>
        <v/>
      </c>
      <c r="Q129" s="11" t="str">
        <f>IF(CurriculumDetail!Q952 &gt; 0, CurriculumDetail!Q952, "")</f>
        <v/>
      </c>
      <c r="R129" s="11" t="str">
        <f>IF(CurriculumDetail!R952 &gt; 0, CurriculumDetail!R952, "")</f>
        <v/>
      </c>
      <c r="S129" s="11" t="str">
        <f>IF(CurriculumDetail!S952 &gt; 0, CurriculumDetail!S952, "")</f>
        <v/>
      </c>
      <c r="T129" s="11" t="str">
        <f>IF(CurriculumDetail!T952 &gt; 0, CurriculumDetail!T952, "")</f>
        <v/>
      </c>
      <c r="U129" s="11" t="str">
        <f>IF(CurriculumDetail!U952 &gt; 0, CurriculumDetail!U952, "")</f>
        <v/>
      </c>
      <c r="V129" s="11" t="str">
        <f>IF(CurriculumDetail!V952 &gt; 0, CurriculumDetail!V952, "")</f>
        <v/>
      </c>
      <c r="W129" s="11" t="str">
        <f>IF(CurriculumDetail!W952 &gt; 0, CurriculumDetail!W952, "")</f>
        <v/>
      </c>
      <c r="X129" s="11" t="str">
        <f>IF(CurriculumDetail!X952 &gt; 0, CurriculumDetail!X952, "")</f>
        <v/>
      </c>
      <c r="Y129" s="11" t="str">
        <f>IF(CurriculumDetail!Y952 &gt; 0, CurriculumDetail!Y952, "")</f>
        <v/>
      </c>
      <c r="Z129" s="11" t="str">
        <f>IF(CurriculumDetail!Z952 &gt; 0, CurriculumDetail!Z952, "")</f>
        <v/>
      </c>
      <c r="AA129" s="11" t="str">
        <f>IF(CurriculumDetail!AA952 &gt; 0, CurriculumDetail!AA952, "")</f>
        <v/>
      </c>
      <c r="AB129" s="11" t="str">
        <f>IF(CurriculumDetail!AB952 &gt; 0, CurriculumDetail!AB952, "")</f>
        <v/>
      </c>
      <c r="AC129" s="11" t="str">
        <f>IF(CurriculumDetail!AC952 &gt; 0, CurriculumDetail!AC952, "")</f>
        <v/>
      </c>
      <c r="AD129" s="11" t="str">
        <f>IF(CurriculumDetail!AD952 &gt; 0, CurriculumDetail!AD952, "")</f>
        <v/>
      </c>
      <c r="AE129" s="11" t="str">
        <f>IF(CurriculumDetail!AE952 &gt; 0, CurriculumDetail!AE952, "")</f>
        <v/>
      </c>
      <c r="AF129" s="11" t="str">
        <f>IF(CurriculumDetail!AF952 &gt; 0, CurriculumDetail!AF952, "")</f>
        <v/>
      </c>
      <c r="AG129" s="11" t="str">
        <f>IF(CurriculumDetail!AG952 &gt; 0, CurriculumDetail!AG952, "")</f>
        <v/>
      </c>
      <c r="AH129" s="11" t="str">
        <f>IF(CurriculumDetail!AH952 &gt; 0, CurriculumDetail!AH952, "")</f>
        <v/>
      </c>
      <c r="AI129" s="11" t="str">
        <f>IF(CurriculumDetail!AI952 &gt; 0, CurriculumDetail!AI952, "")</f>
        <v/>
      </c>
      <c r="AJ129" s="11" t="str">
        <f>IF(CurriculumDetail!AJ952 &gt; 0, CurriculumDetail!AJ952, "")</f>
        <v/>
      </c>
    </row>
    <row r="131" spans="1:36" x14ac:dyDescent="0.2">
      <c r="A131" s="11" t="s">
        <v>172</v>
      </c>
      <c r="B131" s="11" t="s">
        <v>151</v>
      </c>
      <c r="C131" s="11">
        <v>4</v>
      </c>
      <c r="D131" s="11">
        <v>6</v>
      </c>
      <c r="E131" s="11">
        <f>C131+ D131</f>
        <v>10</v>
      </c>
      <c r="F131" s="11">
        <f>SUM(G131:AJ131)</f>
        <v>0</v>
      </c>
      <c r="G131" s="11" t="str">
        <f>IF(CurriculumDetail!G960 &gt; 0, CurriculumDetail!G960, "")</f>
        <v/>
      </c>
      <c r="H131" s="11" t="str">
        <f>IF(CurriculumDetail!H960 &gt; 0, CurriculumDetail!H960, "")</f>
        <v/>
      </c>
      <c r="I131" s="11" t="str">
        <f>IF(CurriculumDetail!I960 &gt; 0, CurriculumDetail!I960, "")</f>
        <v/>
      </c>
      <c r="J131" s="11" t="str">
        <f>IF(CurriculumDetail!J960 &gt; 0, CurriculumDetail!J960, "")</f>
        <v/>
      </c>
      <c r="K131" s="11" t="str">
        <f>IF(CurriculumDetail!K960 &gt; 0, CurriculumDetail!K960, "")</f>
        <v/>
      </c>
      <c r="L131" s="11" t="str">
        <f>IF(CurriculumDetail!L960 &gt; 0, CurriculumDetail!L960, "")</f>
        <v/>
      </c>
      <c r="M131" s="11" t="str">
        <f>IF(CurriculumDetail!M960 &gt; 0, CurriculumDetail!M960, "")</f>
        <v/>
      </c>
      <c r="N131" s="11" t="str">
        <f>IF(CurriculumDetail!N960 &gt; 0, CurriculumDetail!N960, "")</f>
        <v/>
      </c>
      <c r="O131" s="11" t="str">
        <f>IF(CurriculumDetail!O960 &gt; 0, CurriculumDetail!O960, "")</f>
        <v/>
      </c>
      <c r="P131" s="11" t="str">
        <f>IF(CurriculumDetail!P960 &gt; 0, CurriculumDetail!P960, "")</f>
        <v/>
      </c>
      <c r="Q131" s="11" t="str">
        <f>IF(CurriculumDetail!Q960 &gt; 0, CurriculumDetail!Q960, "")</f>
        <v/>
      </c>
      <c r="R131" s="11" t="str">
        <f>IF(CurriculumDetail!R960 &gt; 0, CurriculumDetail!R960, "")</f>
        <v/>
      </c>
      <c r="S131" s="11" t="str">
        <f>IF(CurriculumDetail!S960 &gt; 0, CurriculumDetail!S960, "")</f>
        <v/>
      </c>
      <c r="T131" s="11" t="str">
        <f>IF(CurriculumDetail!T960 &gt; 0, CurriculumDetail!T960, "")</f>
        <v/>
      </c>
      <c r="U131" s="11" t="str">
        <f>IF(CurriculumDetail!U960 &gt; 0, CurriculumDetail!U960, "")</f>
        <v/>
      </c>
      <c r="V131" s="11" t="str">
        <f>IF(CurriculumDetail!V960 &gt; 0, CurriculumDetail!V960, "")</f>
        <v/>
      </c>
      <c r="W131" s="11" t="str">
        <f>IF(CurriculumDetail!W960 &gt; 0, CurriculumDetail!W960, "")</f>
        <v/>
      </c>
      <c r="X131" s="11" t="str">
        <f>IF(CurriculumDetail!X960 &gt; 0, CurriculumDetail!X960, "")</f>
        <v/>
      </c>
      <c r="Y131" s="11" t="str">
        <f>IF(CurriculumDetail!Y960 &gt; 0, CurriculumDetail!Y960, "")</f>
        <v/>
      </c>
      <c r="Z131" s="11" t="str">
        <f>IF(CurriculumDetail!Z960 &gt; 0, CurriculumDetail!Z960, "")</f>
        <v/>
      </c>
      <c r="AA131" s="11" t="str">
        <f>IF(CurriculumDetail!AA960 &gt; 0, CurriculumDetail!AA960, "")</f>
        <v/>
      </c>
      <c r="AB131" s="11" t="str">
        <f>IF(CurriculumDetail!AB960 &gt; 0, CurriculumDetail!AB960, "")</f>
        <v/>
      </c>
      <c r="AC131" s="11" t="str">
        <f>IF(CurriculumDetail!AC960 &gt; 0, CurriculumDetail!AC960, "")</f>
        <v/>
      </c>
      <c r="AD131" s="11" t="str">
        <f>IF(CurriculumDetail!AD960 &gt; 0, CurriculumDetail!AD960, "")</f>
        <v/>
      </c>
      <c r="AE131" s="11" t="str">
        <f>IF(CurriculumDetail!AE960 &gt; 0, CurriculumDetail!AE960, "")</f>
        <v/>
      </c>
      <c r="AF131" s="11" t="str">
        <f>IF(CurriculumDetail!AF960 &gt; 0, CurriculumDetail!AF960, "")</f>
        <v/>
      </c>
      <c r="AG131" s="11" t="str">
        <f>IF(CurriculumDetail!AG960 &gt; 0, CurriculumDetail!AG960, "")</f>
        <v/>
      </c>
      <c r="AH131" s="11" t="str">
        <f>IF(CurriculumDetail!AH960 &gt; 0, CurriculumDetail!AH960, "")</f>
        <v/>
      </c>
      <c r="AI131" s="11" t="str">
        <f>IF(CurriculumDetail!AI960 &gt; 0, CurriculumDetail!AI960, "")</f>
        <v/>
      </c>
      <c r="AJ131" s="11" t="str">
        <f>IF(CurriculumDetail!AJ960 &gt; 0, CurriculumDetail!AJ960, "")</f>
        <v/>
      </c>
    </row>
    <row r="132" spans="1:36" x14ac:dyDescent="0.2">
      <c r="A132" s="11" t="s">
        <v>172</v>
      </c>
      <c r="B132" s="11" t="s">
        <v>300</v>
      </c>
      <c r="C132" s="11">
        <v>3</v>
      </c>
      <c r="D132" s="11">
        <v>4</v>
      </c>
      <c r="E132" s="11">
        <f>C132+ D132</f>
        <v>7</v>
      </c>
      <c r="F132" s="11">
        <f>SUM(G132:AJ132)</f>
        <v>0</v>
      </c>
      <c r="G132" s="11" t="str">
        <f>IF(CurriculumDetail!G969 &gt; 0, CurriculumDetail!G969, "")</f>
        <v/>
      </c>
      <c r="H132" s="11" t="str">
        <f>IF(CurriculumDetail!H969 &gt; 0, CurriculumDetail!H969, "")</f>
        <v/>
      </c>
      <c r="I132" s="11" t="str">
        <f>IF(CurriculumDetail!I969 &gt; 0, CurriculumDetail!I969, "")</f>
        <v/>
      </c>
      <c r="J132" s="11" t="str">
        <f>IF(CurriculumDetail!J969 &gt; 0, CurriculumDetail!J969, "")</f>
        <v/>
      </c>
      <c r="K132" s="11" t="str">
        <f>IF(CurriculumDetail!K969 &gt; 0, CurriculumDetail!K969, "")</f>
        <v/>
      </c>
      <c r="L132" s="11" t="str">
        <f>IF(CurriculumDetail!L969 &gt; 0, CurriculumDetail!L969, "")</f>
        <v/>
      </c>
      <c r="M132" s="11" t="str">
        <f>IF(CurriculumDetail!M969 &gt; 0, CurriculumDetail!M969, "")</f>
        <v/>
      </c>
      <c r="N132" s="11" t="str">
        <f>IF(CurriculumDetail!N969 &gt; 0, CurriculumDetail!N969, "")</f>
        <v/>
      </c>
      <c r="O132" s="11" t="str">
        <f>IF(CurriculumDetail!O969 &gt; 0, CurriculumDetail!O969, "")</f>
        <v/>
      </c>
      <c r="P132" s="11" t="str">
        <f>IF(CurriculumDetail!P969 &gt; 0, CurriculumDetail!P969, "")</f>
        <v/>
      </c>
      <c r="Q132" s="11" t="str">
        <f>IF(CurriculumDetail!Q969 &gt; 0, CurriculumDetail!Q969, "")</f>
        <v/>
      </c>
      <c r="R132" s="11" t="str">
        <f>IF(CurriculumDetail!R969 &gt; 0, CurriculumDetail!R969, "")</f>
        <v/>
      </c>
      <c r="S132" s="11" t="str">
        <f>IF(CurriculumDetail!S969 &gt; 0, CurriculumDetail!S969, "")</f>
        <v/>
      </c>
      <c r="T132" s="11" t="str">
        <f>IF(CurriculumDetail!T969 &gt; 0, CurriculumDetail!T969, "")</f>
        <v/>
      </c>
      <c r="U132" s="11" t="str">
        <f>IF(CurriculumDetail!U969 &gt; 0, CurriculumDetail!U969, "")</f>
        <v/>
      </c>
      <c r="V132" s="11" t="str">
        <f>IF(CurriculumDetail!V969 &gt; 0, CurriculumDetail!V969, "")</f>
        <v/>
      </c>
      <c r="W132" s="11" t="str">
        <f>IF(CurriculumDetail!W969 &gt; 0, CurriculumDetail!W969, "")</f>
        <v/>
      </c>
      <c r="X132" s="11" t="str">
        <f>IF(CurriculumDetail!X969 &gt; 0, CurriculumDetail!X969, "")</f>
        <v/>
      </c>
      <c r="Y132" s="11" t="str">
        <f>IF(CurriculumDetail!Y969 &gt; 0, CurriculumDetail!Y969, "")</f>
        <v/>
      </c>
      <c r="Z132" s="11" t="str">
        <f>IF(CurriculumDetail!Z969 &gt; 0, CurriculumDetail!Z969, "")</f>
        <v/>
      </c>
      <c r="AA132" s="11" t="str">
        <f>IF(CurriculumDetail!AA969 &gt; 0, CurriculumDetail!AA969, "")</f>
        <v/>
      </c>
      <c r="AB132" s="11" t="str">
        <f>IF(CurriculumDetail!AB969 &gt; 0, CurriculumDetail!AB969, "")</f>
        <v/>
      </c>
      <c r="AC132" s="11" t="str">
        <f>IF(CurriculumDetail!AC969 &gt; 0, CurriculumDetail!AC969, "")</f>
        <v/>
      </c>
      <c r="AD132" s="11" t="str">
        <f>IF(CurriculumDetail!AD969 &gt; 0, CurriculumDetail!AD969, "")</f>
        <v/>
      </c>
      <c r="AE132" s="11" t="str">
        <f>IF(CurriculumDetail!AE969 &gt; 0, CurriculumDetail!AE969, "")</f>
        <v/>
      </c>
      <c r="AF132" s="11" t="str">
        <f>IF(CurriculumDetail!AF969 &gt; 0, CurriculumDetail!AF969, "")</f>
        <v/>
      </c>
      <c r="AG132" s="11" t="str">
        <f>IF(CurriculumDetail!AG969 &gt; 0, CurriculumDetail!AG969, "")</f>
        <v/>
      </c>
      <c r="AH132" s="11" t="str">
        <f>IF(CurriculumDetail!AH969 &gt; 0, CurriculumDetail!AH969, "")</f>
        <v/>
      </c>
      <c r="AI132" s="11" t="str">
        <f>IF(CurriculumDetail!AI969 &gt; 0, CurriculumDetail!AI969, "")</f>
        <v/>
      </c>
      <c r="AJ132" s="11" t="str">
        <f>IF(CurriculumDetail!AJ969 &gt; 0, CurriculumDetail!AJ969, "")</f>
        <v/>
      </c>
    </row>
    <row r="133" spans="1:36" x14ac:dyDescent="0.2">
      <c r="A133" s="11" t="s">
        <v>172</v>
      </c>
      <c r="B133" s="11" t="s">
        <v>147</v>
      </c>
      <c r="C133" s="11">
        <v>0</v>
      </c>
      <c r="D133" s="11">
        <v>2</v>
      </c>
      <c r="E133" s="11">
        <f>C133+ D133</f>
        <v>2</v>
      </c>
      <c r="F133" s="11">
        <f>SUM(G133:AJ133)</f>
        <v>0</v>
      </c>
      <c r="G133" s="11" t="str">
        <f>IF(CurriculumDetail!G977 &gt; 0, CurriculumDetail!G977, "")</f>
        <v/>
      </c>
      <c r="H133" s="11" t="str">
        <f>IF(CurriculumDetail!H977 &gt; 0, CurriculumDetail!H977, "")</f>
        <v/>
      </c>
      <c r="I133" s="11" t="str">
        <f>IF(CurriculumDetail!I977 &gt; 0, CurriculumDetail!I977, "")</f>
        <v/>
      </c>
      <c r="J133" s="11" t="str">
        <f>IF(CurriculumDetail!J977 &gt; 0, CurriculumDetail!J977, "")</f>
        <v/>
      </c>
      <c r="K133" s="11" t="str">
        <f>IF(CurriculumDetail!K977 &gt; 0, CurriculumDetail!K977, "")</f>
        <v/>
      </c>
      <c r="L133" s="11" t="str">
        <f>IF(CurriculumDetail!L977 &gt; 0, CurriculumDetail!L977, "")</f>
        <v/>
      </c>
      <c r="M133" s="11" t="str">
        <f>IF(CurriculumDetail!M977 &gt; 0, CurriculumDetail!M977, "")</f>
        <v/>
      </c>
      <c r="N133" s="11" t="str">
        <f>IF(CurriculumDetail!N977 &gt; 0, CurriculumDetail!N977, "")</f>
        <v/>
      </c>
      <c r="O133" s="11" t="str">
        <f>IF(CurriculumDetail!O977 &gt; 0, CurriculumDetail!O977, "")</f>
        <v/>
      </c>
      <c r="P133" s="11" t="str">
        <f>IF(CurriculumDetail!P977 &gt; 0, CurriculumDetail!P977, "")</f>
        <v/>
      </c>
      <c r="Q133" s="11" t="str">
        <f>IF(CurriculumDetail!Q977 &gt; 0, CurriculumDetail!Q977, "")</f>
        <v/>
      </c>
      <c r="R133" s="11" t="str">
        <f>IF(CurriculumDetail!R977 &gt; 0, CurriculumDetail!R977, "")</f>
        <v/>
      </c>
      <c r="S133" s="11" t="str">
        <f>IF(CurriculumDetail!S977 &gt; 0, CurriculumDetail!S977, "")</f>
        <v/>
      </c>
      <c r="T133" s="11" t="str">
        <f>IF(CurriculumDetail!T977 &gt; 0, CurriculumDetail!T977, "")</f>
        <v/>
      </c>
      <c r="U133" s="11" t="str">
        <f>IF(CurriculumDetail!U977 &gt; 0, CurriculumDetail!U977, "")</f>
        <v/>
      </c>
      <c r="V133" s="11" t="str">
        <f>IF(CurriculumDetail!V977 &gt; 0, CurriculumDetail!V977, "")</f>
        <v/>
      </c>
      <c r="W133" s="11" t="str">
        <f>IF(CurriculumDetail!W977 &gt; 0, CurriculumDetail!W977, "")</f>
        <v/>
      </c>
      <c r="X133" s="11" t="str">
        <f>IF(CurriculumDetail!X977 &gt; 0, CurriculumDetail!X977, "")</f>
        <v/>
      </c>
      <c r="Y133" s="11" t="str">
        <f>IF(CurriculumDetail!Y977 &gt; 0, CurriculumDetail!Y977, "")</f>
        <v/>
      </c>
      <c r="Z133" s="11" t="str">
        <f>IF(CurriculumDetail!Z977 &gt; 0, CurriculumDetail!Z977, "")</f>
        <v/>
      </c>
      <c r="AA133" s="11" t="str">
        <f>IF(CurriculumDetail!AA977 &gt; 0, CurriculumDetail!AA977, "")</f>
        <v/>
      </c>
      <c r="AB133" s="11" t="str">
        <f>IF(CurriculumDetail!AB977 &gt; 0, CurriculumDetail!AB977, "")</f>
        <v/>
      </c>
      <c r="AC133" s="11" t="str">
        <f>IF(CurriculumDetail!AC977 &gt; 0, CurriculumDetail!AC977, "")</f>
        <v/>
      </c>
      <c r="AD133" s="11" t="str">
        <f>IF(CurriculumDetail!AD977 &gt; 0, CurriculumDetail!AD977, "")</f>
        <v/>
      </c>
      <c r="AE133" s="11" t="str">
        <f>IF(CurriculumDetail!AE977 &gt; 0, CurriculumDetail!AE977, "")</f>
        <v/>
      </c>
      <c r="AF133" s="11" t="str">
        <f>IF(CurriculumDetail!AF977 &gt; 0, CurriculumDetail!AF977, "")</f>
        <v/>
      </c>
      <c r="AG133" s="11" t="str">
        <f>IF(CurriculumDetail!AG977 &gt; 0, CurriculumDetail!AG977, "")</f>
        <v/>
      </c>
      <c r="AH133" s="11" t="str">
        <f>IF(CurriculumDetail!AH977 &gt; 0, CurriculumDetail!AH977, "")</f>
        <v/>
      </c>
      <c r="AI133" s="11" t="str">
        <f>IF(CurriculumDetail!AI977 &gt; 0, CurriculumDetail!AI977, "")</f>
        <v/>
      </c>
      <c r="AJ133" s="11" t="str">
        <f>IF(CurriculumDetail!AJ977 &gt; 0, CurriculumDetail!AJ977, "")</f>
        <v/>
      </c>
    </row>
    <row r="134" spans="1:36" x14ac:dyDescent="0.2">
      <c r="A134" s="11" t="s">
        <v>172</v>
      </c>
      <c r="B134" s="11" t="s">
        <v>117</v>
      </c>
      <c r="C134" s="11">
        <v>1</v>
      </c>
      <c r="D134" s="11">
        <v>4</v>
      </c>
      <c r="E134" s="11">
        <f>C134+ D134</f>
        <v>5</v>
      </c>
      <c r="F134" s="11">
        <f>SUM(G134:AJ134)</f>
        <v>0</v>
      </c>
      <c r="G134" s="11" t="str">
        <f>IF(CurriculumDetail!G982 &gt; 0, CurriculumDetail!G982, "")</f>
        <v/>
      </c>
      <c r="H134" s="11" t="str">
        <f>IF(CurriculumDetail!H982 &gt; 0, CurriculumDetail!H982, "")</f>
        <v/>
      </c>
      <c r="I134" s="11" t="str">
        <f>IF(CurriculumDetail!I982 &gt; 0, CurriculumDetail!I982, "")</f>
        <v/>
      </c>
      <c r="J134" s="11" t="str">
        <f>IF(CurriculumDetail!J982 &gt; 0, CurriculumDetail!J982, "")</f>
        <v/>
      </c>
      <c r="K134" s="11" t="str">
        <f>IF(CurriculumDetail!K982 &gt; 0, CurriculumDetail!K982, "")</f>
        <v/>
      </c>
      <c r="L134" s="11" t="str">
        <f>IF(CurriculumDetail!L982 &gt; 0, CurriculumDetail!L982, "")</f>
        <v/>
      </c>
      <c r="M134" s="11" t="str">
        <f>IF(CurriculumDetail!M982 &gt; 0, CurriculumDetail!M982, "")</f>
        <v/>
      </c>
      <c r="N134" s="11" t="str">
        <f>IF(CurriculumDetail!N982 &gt; 0, CurriculumDetail!N982, "")</f>
        <v/>
      </c>
      <c r="O134" s="11" t="str">
        <f>IF(CurriculumDetail!O982 &gt; 0, CurriculumDetail!O982, "")</f>
        <v/>
      </c>
      <c r="P134" s="11" t="str">
        <f>IF(CurriculumDetail!P982 &gt; 0, CurriculumDetail!P982, "")</f>
        <v/>
      </c>
      <c r="Q134" s="11" t="str">
        <f>IF(CurriculumDetail!Q982 &gt; 0, CurriculumDetail!Q982, "")</f>
        <v/>
      </c>
      <c r="R134" s="11" t="str">
        <f>IF(CurriculumDetail!R982 &gt; 0, CurriculumDetail!R982, "")</f>
        <v/>
      </c>
      <c r="S134" s="11" t="str">
        <f>IF(CurriculumDetail!S982 &gt; 0, CurriculumDetail!S982, "")</f>
        <v/>
      </c>
      <c r="T134" s="11" t="str">
        <f>IF(CurriculumDetail!T982 &gt; 0, CurriculumDetail!T982, "")</f>
        <v/>
      </c>
      <c r="U134" s="11" t="str">
        <f>IF(CurriculumDetail!U982 &gt; 0, CurriculumDetail!U982, "")</f>
        <v/>
      </c>
      <c r="V134" s="11" t="str">
        <f>IF(CurriculumDetail!V982 &gt; 0, CurriculumDetail!V982, "")</f>
        <v/>
      </c>
      <c r="W134" s="11" t="str">
        <f>IF(CurriculumDetail!W982 &gt; 0, CurriculumDetail!W982, "")</f>
        <v/>
      </c>
      <c r="X134" s="11" t="str">
        <f>IF(CurriculumDetail!X982 &gt; 0, CurriculumDetail!X982, "")</f>
        <v/>
      </c>
      <c r="Y134" s="11" t="str">
        <f>IF(CurriculumDetail!Y982 &gt; 0, CurriculumDetail!Y982, "")</f>
        <v/>
      </c>
      <c r="Z134" s="11" t="str">
        <f>IF(CurriculumDetail!Z982 &gt; 0, CurriculumDetail!Z982, "")</f>
        <v/>
      </c>
      <c r="AA134" s="11" t="str">
        <f>IF(CurriculumDetail!AA982 &gt; 0, CurriculumDetail!AA982, "")</f>
        <v/>
      </c>
      <c r="AB134" s="11" t="str">
        <f>IF(CurriculumDetail!AB982 &gt; 0, CurriculumDetail!AB982, "")</f>
        <v/>
      </c>
      <c r="AC134" s="11" t="str">
        <f>IF(CurriculumDetail!AC982 &gt; 0, CurriculumDetail!AC982, "")</f>
        <v/>
      </c>
      <c r="AD134" s="11" t="str">
        <f>IF(CurriculumDetail!AD982 &gt; 0, CurriculumDetail!AD982, "")</f>
        <v/>
      </c>
      <c r="AE134" s="11" t="str">
        <f>IF(CurriculumDetail!AE982 &gt; 0, CurriculumDetail!AE982, "")</f>
        <v/>
      </c>
      <c r="AF134" s="11" t="str">
        <f>IF(CurriculumDetail!AF982 &gt; 0, CurriculumDetail!AF982, "")</f>
        <v/>
      </c>
      <c r="AG134" s="11" t="str">
        <f>IF(CurriculumDetail!AG982 &gt; 0, CurriculumDetail!AG982, "")</f>
        <v/>
      </c>
      <c r="AH134" s="11" t="str">
        <f>IF(CurriculumDetail!AH982 &gt; 0, CurriculumDetail!AH982, "")</f>
        <v/>
      </c>
      <c r="AI134" s="11" t="str">
        <f>IF(CurriculumDetail!AI982 &gt; 0, CurriculumDetail!AI982, "")</f>
        <v/>
      </c>
      <c r="AJ134" s="11" t="str">
        <f>IF(CurriculumDetail!AJ982 &gt; 0, CurriculumDetail!AJ982, "")</f>
        <v/>
      </c>
    </row>
    <row r="135" spans="1:36" x14ac:dyDescent="0.2">
      <c r="A135" s="11" t="s">
        <v>172</v>
      </c>
      <c r="B135" s="11" t="s">
        <v>196</v>
      </c>
      <c r="C135" s="11">
        <v>0</v>
      </c>
      <c r="D135" s="11">
        <v>1</v>
      </c>
      <c r="E135" s="11">
        <f>C135+ D135</f>
        <v>1</v>
      </c>
      <c r="F135" s="11">
        <f>SUM(G135:AJ135)</f>
        <v>0</v>
      </c>
      <c r="G135" s="11" t="str">
        <f>IF(CurriculumDetail!G996 &gt; 0, CurriculumDetail!G996, "")</f>
        <v/>
      </c>
      <c r="H135" s="11" t="str">
        <f>IF(CurriculumDetail!H996 &gt; 0, CurriculumDetail!H996, "")</f>
        <v/>
      </c>
      <c r="I135" s="11" t="str">
        <f>IF(CurriculumDetail!I996 &gt; 0, CurriculumDetail!I996, "")</f>
        <v/>
      </c>
      <c r="J135" s="11" t="str">
        <f>IF(CurriculumDetail!J996 &gt; 0, CurriculumDetail!J996, "")</f>
        <v/>
      </c>
      <c r="K135" s="11" t="str">
        <f>IF(CurriculumDetail!K996 &gt; 0, CurriculumDetail!K996, "")</f>
        <v/>
      </c>
      <c r="L135" s="11" t="str">
        <f>IF(CurriculumDetail!L996 &gt; 0, CurriculumDetail!L996, "")</f>
        <v/>
      </c>
      <c r="M135" s="11" t="str">
        <f>IF(CurriculumDetail!M996 &gt; 0, CurriculumDetail!M996, "")</f>
        <v/>
      </c>
      <c r="N135" s="11" t="str">
        <f>IF(CurriculumDetail!N996 &gt; 0, CurriculumDetail!N996, "")</f>
        <v/>
      </c>
      <c r="O135" s="11" t="str">
        <f>IF(CurriculumDetail!O996 &gt; 0, CurriculumDetail!O996, "")</f>
        <v/>
      </c>
      <c r="P135" s="11" t="str">
        <f>IF(CurriculumDetail!P996 &gt; 0, CurriculumDetail!P996, "")</f>
        <v/>
      </c>
      <c r="Q135" s="11" t="str">
        <f>IF(CurriculumDetail!Q996 &gt; 0, CurriculumDetail!Q996, "")</f>
        <v/>
      </c>
      <c r="R135" s="11" t="str">
        <f>IF(CurriculumDetail!R996 &gt; 0, CurriculumDetail!R996, "")</f>
        <v/>
      </c>
      <c r="S135" s="11" t="str">
        <f>IF(CurriculumDetail!S996 &gt; 0, CurriculumDetail!S996, "")</f>
        <v/>
      </c>
      <c r="T135" s="11" t="str">
        <f>IF(CurriculumDetail!T996 &gt; 0, CurriculumDetail!T996, "")</f>
        <v/>
      </c>
      <c r="U135" s="11" t="str">
        <f>IF(CurriculumDetail!U996 &gt; 0, CurriculumDetail!U996, "")</f>
        <v/>
      </c>
      <c r="V135" s="11" t="str">
        <f>IF(CurriculumDetail!V996 &gt; 0, CurriculumDetail!V996, "")</f>
        <v/>
      </c>
      <c r="W135" s="11" t="str">
        <f>IF(CurriculumDetail!W996 &gt; 0, CurriculumDetail!W996, "")</f>
        <v/>
      </c>
      <c r="X135" s="11" t="str">
        <f>IF(CurriculumDetail!X996 &gt; 0, CurriculumDetail!X996, "")</f>
        <v/>
      </c>
      <c r="Y135" s="11" t="str">
        <f>IF(CurriculumDetail!Y996 &gt; 0, CurriculumDetail!Y996, "")</f>
        <v/>
      </c>
      <c r="Z135" s="11" t="str">
        <f>IF(CurriculumDetail!Z996 &gt; 0, CurriculumDetail!Z996, "")</f>
        <v/>
      </c>
      <c r="AA135" s="11" t="str">
        <f>IF(CurriculumDetail!AA996 &gt; 0, CurriculumDetail!AA996, "")</f>
        <v/>
      </c>
      <c r="AB135" s="11" t="str">
        <f>IF(CurriculumDetail!AB996 &gt; 0, CurriculumDetail!AB996, "")</f>
        <v/>
      </c>
      <c r="AC135" s="11" t="str">
        <f>IF(CurriculumDetail!AC996 &gt; 0, CurriculumDetail!AC996, "")</f>
        <v/>
      </c>
      <c r="AD135" s="11" t="str">
        <f>IF(CurriculumDetail!AD996 &gt; 0, CurriculumDetail!AD996, "")</f>
        <v/>
      </c>
      <c r="AE135" s="11" t="str">
        <f>IF(CurriculumDetail!AE996 &gt; 0, CurriculumDetail!AE996, "")</f>
        <v/>
      </c>
      <c r="AF135" s="11" t="str">
        <f>IF(CurriculumDetail!AF996 &gt; 0, CurriculumDetail!AF996, "")</f>
        <v/>
      </c>
      <c r="AG135" s="11" t="str">
        <f>IF(CurriculumDetail!AG996 &gt; 0, CurriculumDetail!AG996, "")</f>
        <v/>
      </c>
      <c r="AH135" s="11" t="str">
        <f>IF(CurriculumDetail!AH996 &gt; 0, CurriculumDetail!AH996, "")</f>
        <v/>
      </c>
      <c r="AI135" s="11" t="str">
        <f>IF(CurriculumDetail!AI996 &gt; 0, CurriculumDetail!AI996, "")</f>
        <v/>
      </c>
      <c r="AJ135" s="11" t="str">
        <f>IF(CurriculumDetail!AJ996 &gt; 0, CurriculumDetail!AJ996, "")</f>
        <v/>
      </c>
    </row>
    <row r="136" spans="1:36" x14ac:dyDescent="0.2">
      <c r="A136" s="11" t="s">
        <v>172</v>
      </c>
      <c r="B136" s="11" t="s">
        <v>39</v>
      </c>
      <c r="C136" s="11">
        <v>0</v>
      </c>
      <c r="D136" s="11">
        <v>3</v>
      </c>
      <c r="E136" s="11">
        <f>C136+ D136</f>
        <v>3</v>
      </c>
      <c r="F136" s="11">
        <f>SUM(G136:AJ136)</f>
        <v>0</v>
      </c>
      <c r="G136" s="11" t="str">
        <f>IF(CurriculumDetail!G1002 &gt; 0, CurriculumDetail!G1002, "")</f>
        <v/>
      </c>
      <c r="H136" s="11" t="str">
        <f>IF(CurriculumDetail!H1002 &gt; 0, CurriculumDetail!H1002, "")</f>
        <v/>
      </c>
      <c r="I136" s="11" t="str">
        <f>IF(CurriculumDetail!I1002 &gt; 0, CurriculumDetail!I1002, "")</f>
        <v/>
      </c>
      <c r="J136" s="11" t="str">
        <f>IF(CurriculumDetail!J1002 &gt; 0, CurriculumDetail!J1002, "")</f>
        <v/>
      </c>
      <c r="K136" s="11" t="str">
        <f>IF(CurriculumDetail!K1002 &gt; 0, CurriculumDetail!K1002, "")</f>
        <v/>
      </c>
      <c r="L136" s="11" t="str">
        <f>IF(CurriculumDetail!L1002 &gt; 0, CurriculumDetail!L1002, "")</f>
        <v/>
      </c>
      <c r="M136" s="11" t="str">
        <f>IF(CurriculumDetail!M1002 &gt; 0, CurriculumDetail!M1002, "")</f>
        <v/>
      </c>
      <c r="N136" s="11" t="str">
        <f>IF(CurriculumDetail!N1002 &gt; 0, CurriculumDetail!N1002, "")</f>
        <v/>
      </c>
      <c r="O136" s="11" t="str">
        <f>IF(CurriculumDetail!O1002 &gt; 0, CurriculumDetail!O1002, "")</f>
        <v/>
      </c>
      <c r="P136" s="11" t="str">
        <f>IF(CurriculumDetail!P1002 &gt; 0, CurriculumDetail!P1002, "")</f>
        <v/>
      </c>
      <c r="Q136" s="11" t="str">
        <f>IF(CurriculumDetail!Q1002 &gt; 0, CurriculumDetail!Q1002, "")</f>
        <v/>
      </c>
      <c r="R136" s="11" t="str">
        <f>IF(CurriculumDetail!R1002 &gt; 0, CurriculumDetail!R1002, "")</f>
        <v/>
      </c>
      <c r="S136" s="11" t="str">
        <f>IF(CurriculumDetail!S1002 &gt; 0, CurriculumDetail!S1002, "")</f>
        <v/>
      </c>
      <c r="T136" s="11" t="str">
        <f>IF(CurriculumDetail!T1002 &gt; 0, CurriculumDetail!T1002, "")</f>
        <v/>
      </c>
      <c r="U136" s="11" t="str">
        <f>IF(CurriculumDetail!U1002 &gt; 0, CurriculumDetail!U1002, "")</f>
        <v/>
      </c>
      <c r="V136" s="11" t="str">
        <f>IF(CurriculumDetail!V1002 &gt; 0, CurriculumDetail!V1002, "")</f>
        <v/>
      </c>
      <c r="W136" s="11" t="str">
        <f>IF(CurriculumDetail!W1002 &gt; 0, CurriculumDetail!W1002, "")</f>
        <v/>
      </c>
      <c r="X136" s="11" t="str">
        <f>IF(CurriculumDetail!X1002 &gt; 0, CurriculumDetail!X1002, "")</f>
        <v/>
      </c>
      <c r="Y136" s="11" t="str">
        <f>IF(CurriculumDetail!Y1002 &gt; 0, CurriculumDetail!Y1002, "")</f>
        <v/>
      </c>
      <c r="Z136" s="11" t="str">
        <f>IF(CurriculumDetail!Z1002 &gt; 0, CurriculumDetail!Z1002, "")</f>
        <v/>
      </c>
      <c r="AA136" s="11" t="str">
        <f>IF(CurriculumDetail!AA1002 &gt; 0, CurriculumDetail!AA1002, "")</f>
        <v/>
      </c>
      <c r="AB136" s="11" t="str">
        <f>IF(CurriculumDetail!AB1002 &gt; 0, CurriculumDetail!AB1002, "")</f>
        <v/>
      </c>
      <c r="AC136" s="11" t="str">
        <f>IF(CurriculumDetail!AC1002 &gt; 0, CurriculumDetail!AC1002, "")</f>
        <v/>
      </c>
      <c r="AD136" s="11" t="str">
        <f>IF(CurriculumDetail!AD1002 &gt; 0, CurriculumDetail!AD1002, "")</f>
        <v/>
      </c>
      <c r="AE136" s="11" t="str">
        <f>IF(CurriculumDetail!AE1002 &gt; 0, CurriculumDetail!AE1002, "")</f>
        <v/>
      </c>
      <c r="AF136" s="11" t="str">
        <f>IF(CurriculumDetail!AF1002 &gt; 0, CurriculumDetail!AF1002, "")</f>
        <v/>
      </c>
      <c r="AG136" s="11" t="str">
        <f>IF(CurriculumDetail!AG1002 &gt; 0, CurriculumDetail!AG1002, "")</f>
        <v/>
      </c>
      <c r="AH136" s="11" t="str">
        <f>IF(CurriculumDetail!AH1002 &gt; 0, CurriculumDetail!AH1002, "")</f>
        <v/>
      </c>
      <c r="AI136" s="11" t="str">
        <f>IF(CurriculumDetail!AI1002 &gt; 0, CurriculumDetail!AI1002, "")</f>
        <v/>
      </c>
      <c r="AJ136" s="11" t="str">
        <f>IF(CurriculumDetail!AJ1002 &gt; 0, CurriculumDetail!AJ1002, "")</f>
        <v/>
      </c>
    </row>
    <row r="137" spans="1:36" x14ac:dyDescent="0.2">
      <c r="A137" s="11" t="s">
        <v>172</v>
      </c>
      <c r="B137" s="11" t="s">
        <v>16</v>
      </c>
      <c r="C137" s="11">
        <v>0</v>
      </c>
      <c r="D137" s="11">
        <v>0</v>
      </c>
      <c r="E137" s="11">
        <f>C137+ D137</f>
        <v>0</v>
      </c>
      <c r="F137" s="11">
        <f>SUM(G137:AJ137)</f>
        <v>0</v>
      </c>
      <c r="G137" s="11" t="str">
        <f>IF(CurriculumDetail!G1010 &gt; 0, CurriculumDetail!G1010, "")</f>
        <v/>
      </c>
      <c r="H137" s="11" t="str">
        <f>IF(CurriculumDetail!H1010 &gt; 0, CurriculumDetail!H1010, "")</f>
        <v/>
      </c>
      <c r="I137" s="11" t="str">
        <f>IF(CurriculumDetail!I1010 &gt; 0, CurriculumDetail!I1010, "")</f>
        <v/>
      </c>
      <c r="J137" s="11" t="str">
        <f>IF(CurriculumDetail!J1010 &gt; 0, CurriculumDetail!J1010, "")</f>
        <v/>
      </c>
      <c r="K137" s="11" t="str">
        <f>IF(CurriculumDetail!K1010 &gt; 0, CurriculumDetail!K1010, "")</f>
        <v/>
      </c>
      <c r="L137" s="11" t="str">
        <f>IF(CurriculumDetail!L1010 &gt; 0, CurriculumDetail!L1010, "")</f>
        <v/>
      </c>
      <c r="M137" s="11" t="str">
        <f>IF(CurriculumDetail!M1010 &gt; 0, CurriculumDetail!M1010, "")</f>
        <v/>
      </c>
      <c r="N137" s="11" t="str">
        <f>IF(CurriculumDetail!N1010 &gt; 0, CurriculumDetail!N1010, "")</f>
        <v/>
      </c>
      <c r="O137" s="11" t="str">
        <f>IF(CurriculumDetail!O1010 &gt; 0, CurriculumDetail!O1010, "")</f>
        <v/>
      </c>
      <c r="P137" s="11" t="str">
        <f>IF(CurriculumDetail!P1010 &gt; 0, CurriculumDetail!P1010, "")</f>
        <v/>
      </c>
      <c r="Q137" s="11" t="str">
        <f>IF(CurriculumDetail!Q1010 &gt; 0, CurriculumDetail!Q1010, "")</f>
        <v/>
      </c>
      <c r="R137" s="11" t="str">
        <f>IF(CurriculumDetail!R1010 &gt; 0, CurriculumDetail!R1010, "")</f>
        <v/>
      </c>
      <c r="S137" s="11" t="str">
        <f>IF(CurriculumDetail!S1010 &gt; 0, CurriculumDetail!S1010, "")</f>
        <v/>
      </c>
      <c r="T137" s="11" t="str">
        <f>IF(CurriculumDetail!T1010 &gt; 0, CurriculumDetail!T1010, "")</f>
        <v/>
      </c>
      <c r="U137" s="11" t="str">
        <f>IF(CurriculumDetail!U1010 &gt; 0, CurriculumDetail!U1010, "")</f>
        <v/>
      </c>
      <c r="V137" s="11" t="str">
        <f>IF(CurriculumDetail!V1010 &gt; 0, CurriculumDetail!V1010, "")</f>
        <v/>
      </c>
      <c r="W137" s="11" t="str">
        <f>IF(CurriculumDetail!W1010 &gt; 0, CurriculumDetail!W1010, "")</f>
        <v/>
      </c>
      <c r="X137" s="11" t="str">
        <f>IF(CurriculumDetail!X1010 &gt; 0, CurriculumDetail!X1010, "")</f>
        <v/>
      </c>
      <c r="Y137" s="11" t="str">
        <f>IF(CurriculumDetail!Y1010 &gt; 0, CurriculumDetail!Y1010, "")</f>
        <v/>
      </c>
      <c r="Z137" s="11" t="str">
        <f>IF(CurriculumDetail!Z1010 &gt; 0, CurriculumDetail!Z1010, "")</f>
        <v/>
      </c>
      <c r="AA137" s="11" t="str">
        <f>IF(CurriculumDetail!AA1010 &gt; 0, CurriculumDetail!AA1010, "")</f>
        <v/>
      </c>
      <c r="AB137" s="11" t="str">
        <f>IF(CurriculumDetail!AB1010 &gt; 0, CurriculumDetail!AB1010, "")</f>
        <v/>
      </c>
      <c r="AC137" s="11" t="str">
        <f>IF(CurriculumDetail!AC1010 &gt; 0, CurriculumDetail!AC1010, "")</f>
        <v/>
      </c>
      <c r="AD137" s="11" t="str">
        <f>IF(CurriculumDetail!AD1010 &gt; 0, CurriculumDetail!AD1010, "")</f>
        <v/>
      </c>
      <c r="AE137" s="11" t="str">
        <f>IF(CurriculumDetail!AE1010 &gt; 0, CurriculumDetail!AE1010, "")</f>
        <v/>
      </c>
      <c r="AF137" s="11" t="str">
        <f>IF(CurriculumDetail!AF1010 &gt; 0, CurriculumDetail!AF1010, "")</f>
        <v/>
      </c>
      <c r="AG137" s="11" t="str">
        <f>IF(CurriculumDetail!AG1010 &gt; 0, CurriculumDetail!AG1010, "")</f>
        <v/>
      </c>
      <c r="AH137" s="11" t="str">
        <f>IF(CurriculumDetail!AH1010 &gt; 0, CurriculumDetail!AH1010, "")</f>
        <v/>
      </c>
      <c r="AI137" s="11" t="str">
        <f>IF(CurriculumDetail!AI1010 &gt; 0, CurriculumDetail!AI1010, "")</f>
        <v/>
      </c>
      <c r="AJ137" s="11" t="str">
        <f>IF(CurriculumDetail!AJ1010 &gt; 0, CurriculumDetail!AJ1010, "")</f>
        <v/>
      </c>
    </row>
    <row r="138" spans="1:36" x14ac:dyDescent="0.2">
      <c r="A138" s="11" t="s">
        <v>172</v>
      </c>
      <c r="B138" s="11" t="s">
        <v>51</v>
      </c>
      <c r="C138" s="11">
        <v>0</v>
      </c>
      <c r="D138" s="11">
        <v>0</v>
      </c>
      <c r="E138" s="11">
        <f>C138+ D138</f>
        <v>0</v>
      </c>
      <c r="F138" s="11">
        <f>SUM(G138:AJ138)</f>
        <v>0</v>
      </c>
      <c r="G138" s="11" t="str">
        <f>IF(CurriculumDetail!G1015 &gt; 0, CurriculumDetail!G1015, "")</f>
        <v/>
      </c>
      <c r="H138" s="11" t="str">
        <f>IF(CurriculumDetail!H1015 &gt; 0, CurriculumDetail!H1015, "")</f>
        <v/>
      </c>
      <c r="I138" s="11" t="str">
        <f>IF(CurriculumDetail!I1015 &gt; 0, CurriculumDetail!I1015, "")</f>
        <v/>
      </c>
      <c r="J138" s="11" t="str">
        <f>IF(CurriculumDetail!J1015 &gt; 0, CurriculumDetail!J1015, "")</f>
        <v/>
      </c>
      <c r="K138" s="11" t="str">
        <f>IF(CurriculumDetail!K1015 &gt; 0, CurriculumDetail!K1015, "")</f>
        <v/>
      </c>
      <c r="L138" s="11" t="str">
        <f>IF(CurriculumDetail!L1015 &gt; 0, CurriculumDetail!L1015, "")</f>
        <v/>
      </c>
      <c r="M138" s="11" t="str">
        <f>IF(CurriculumDetail!M1015 &gt; 0, CurriculumDetail!M1015, "")</f>
        <v/>
      </c>
      <c r="N138" s="11" t="str">
        <f>IF(CurriculumDetail!N1015 &gt; 0, CurriculumDetail!N1015, "")</f>
        <v/>
      </c>
      <c r="O138" s="11" t="str">
        <f>IF(CurriculumDetail!O1015 &gt; 0, CurriculumDetail!O1015, "")</f>
        <v/>
      </c>
      <c r="P138" s="11" t="str">
        <f>IF(CurriculumDetail!P1015 &gt; 0, CurriculumDetail!P1015, "")</f>
        <v/>
      </c>
      <c r="Q138" s="11" t="str">
        <f>IF(CurriculumDetail!Q1015 &gt; 0, CurriculumDetail!Q1015, "")</f>
        <v/>
      </c>
      <c r="R138" s="11" t="str">
        <f>IF(CurriculumDetail!R1015 &gt; 0, CurriculumDetail!R1015, "")</f>
        <v/>
      </c>
      <c r="S138" s="11" t="str">
        <f>IF(CurriculumDetail!S1015 &gt; 0, CurriculumDetail!S1015, "")</f>
        <v/>
      </c>
      <c r="T138" s="11" t="str">
        <f>IF(CurriculumDetail!T1015 &gt; 0, CurriculumDetail!T1015, "")</f>
        <v/>
      </c>
      <c r="U138" s="11" t="str">
        <f>IF(CurriculumDetail!U1015 &gt; 0, CurriculumDetail!U1015, "")</f>
        <v/>
      </c>
      <c r="V138" s="11" t="str">
        <f>IF(CurriculumDetail!V1015 &gt; 0, CurriculumDetail!V1015, "")</f>
        <v/>
      </c>
      <c r="W138" s="11" t="str">
        <f>IF(CurriculumDetail!W1015 &gt; 0, CurriculumDetail!W1015, "")</f>
        <v/>
      </c>
      <c r="X138" s="11" t="str">
        <f>IF(CurriculumDetail!X1015 &gt; 0, CurriculumDetail!X1015, "")</f>
        <v/>
      </c>
      <c r="Y138" s="11" t="str">
        <f>IF(CurriculumDetail!Y1015 &gt; 0, CurriculumDetail!Y1015, "")</f>
        <v/>
      </c>
      <c r="Z138" s="11" t="str">
        <f>IF(CurriculumDetail!Z1015 &gt; 0, CurriculumDetail!Z1015, "")</f>
        <v/>
      </c>
      <c r="AA138" s="11" t="str">
        <f>IF(CurriculumDetail!AA1015 &gt; 0, CurriculumDetail!AA1015, "")</f>
        <v/>
      </c>
      <c r="AB138" s="11" t="str">
        <f>IF(CurriculumDetail!AB1015 &gt; 0, CurriculumDetail!AB1015, "")</f>
        <v/>
      </c>
      <c r="AC138" s="11" t="str">
        <f>IF(CurriculumDetail!AC1015 &gt; 0, CurriculumDetail!AC1015, "")</f>
        <v/>
      </c>
      <c r="AD138" s="11" t="str">
        <f>IF(CurriculumDetail!AD1015 &gt; 0, CurriculumDetail!AD1015, "")</f>
        <v/>
      </c>
      <c r="AE138" s="11" t="str">
        <f>IF(CurriculumDetail!AE1015 &gt; 0, CurriculumDetail!AE1015, "")</f>
        <v/>
      </c>
      <c r="AF138" s="11" t="str">
        <f>IF(CurriculumDetail!AF1015 &gt; 0, CurriculumDetail!AF1015, "")</f>
        <v/>
      </c>
      <c r="AG138" s="11" t="str">
        <f>IF(CurriculumDetail!AG1015 &gt; 0, CurriculumDetail!AG1015, "")</f>
        <v/>
      </c>
      <c r="AH138" s="11" t="str">
        <f>IF(CurriculumDetail!AH1015 &gt; 0, CurriculumDetail!AH1015, "")</f>
        <v/>
      </c>
      <c r="AI138" s="11" t="str">
        <f>IF(CurriculumDetail!AI1015 &gt; 0, CurriculumDetail!AI1015, "")</f>
        <v/>
      </c>
      <c r="AJ138" s="11" t="str">
        <f>IF(CurriculumDetail!AJ1015 &gt; 0, CurriculumDetail!AJ1015, "")</f>
        <v/>
      </c>
    </row>
    <row r="139" spans="1:36" x14ac:dyDescent="0.2">
      <c r="A139" s="11" t="s">
        <v>172</v>
      </c>
      <c r="B139" s="11" t="s">
        <v>191</v>
      </c>
      <c r="C139" s="11">
        <v>0</v>
      </c>
      <c r="D139" s="11">
        <v>0</v>
      </c>
      <c r="E139" s="11">
        <f>C139+ D139</f>
        <v>0</v>
      </c>
      <c r="F139" s="11">
        <f>SUM(G139:AJ139)</f>
        <v>0</v>
      </c>
      <c r="G139" s="11" t="str">
        <f>IF(CurriculumDetail!G1019 &gt; 0, CurriculumDetail!G1019, "")</f>
        <v/>
      </c>
      <c r="H139" s="11" t="str">
        <f>IF(CurriculumDetail!H1019 &gt; 0, CurriculumDetail!H1019, "")</f>
        <v/>
      </c>
      <c r="I139" s="11" t="str">
        <f>IF(CurriculumDetail!I1019 &gt; 0, CurriculumDetail!I1019, "")</f>
        <v/>
      </c>
      <c r="J139" s="11" t="str">
        <f>IF(CurriculumDetail!J1019 &gt; 0, CurriculumDetail!J1019, "")</f>
        <v/>
      </c>
      <c r="K139" s="11" t="str">
        <f>IF(CurriculumDetail!K1019 &gt; 0, CurriculumDetail!K1019, "")</f>
        <v/>
      </c>
      <c r="L139" s="11" t="str">
        <f>IF(CurriculumDetail!L1019 &gt; 0, CurriculumDetail!L1019, "")</f>
        <v/>
      </c>
      <c r="M139" s="11" t="str">
        <f>IF(CurriculumDetail!M1019 &gt; 0, CurriculumDetail!M1019, "")</f>
        <v/>
      </c>
      <c r="N139" s="11" t="str">
        <f>IF(CurriculumDetail!N1019 &gt; 0, CurriculumDetail!N1019, "")</f>
        <v/>
      </c>
      <c r="O139" s="11" t="str">
        <f>IF(CurriculumDetail!O1019 &gt; 0, CurriculumDetail!O1019, "")</f>
        <v/>
      </c>
      <c r="P139" s="11" t="str">
        <f>IF(CurriculumDetail!P1019 &gt; 0, CurriculumDetail!P1019, "")</f>
        <v/>
      </c>
      <c r="Q139" s="11" t="str">
        <f>IF(CurriculumDetail!Q1019 &gt; 0, CurriculumDetail!Q1019, "")</f>
        <v/>
      </c>
      <c r="R139" s="11" t="str">
        <f>IF(CurriculumDetail!R1019 &gt; 0, CurriculumDetail!R1019, "")</f>
        <v/>
      </c>
      <c r="S139" s="11" t="str">
        <f>IF(CurriculumDetail!S1019 &gt; 0, CurriculumDetail!S1019, "")</f>
        <v/>
      </c>
      <c r="T139" s="11" t="str">
        <f>IF(CurriculumDetail!T1019 &gt; 0, CurriculumDetail!T1019, "")</f>
        <v/>
      </c>
      <c r="U139" s="11" t="str">
        <f>IF(CurriculumDetail!U1019 &gt; 0, CurriculumDetail!U1019, "")</f>
        <v/>
      </c>
      <c r="V139" s="11" t="str">
        <f>IF(CurriculumDetail!V1019 &gt; 0, CurriculumDetail!V1019, "")</f>
        <v/>
      </c>
      <c r="W139" s="11" t="str">
        <f>IF(CurriculumDetail!W1019 &gt; 0, CurriculumDetail!W1019, "")</f>
        <v/>
      </c>
      <c r="X139" s="11" t="str">
        <f>IF(CurriculumDetail!X1019 &gt; 0, CurriculumDetail!X1019, "")</f>
        <v/>
      </c>
      <c r="Y139" s="11" t="str">
        <f>IF(CurriculumDetail!Y1019 &gt; 0, CurriculumDetail!Y1019, "")</f>
        <v/>
      </c>
      <c r="Z139" s="11" t="str">
        <f>IF(CurriculumDetail!Z1019 &gt; 0, CurriculumDetail!Z1019, "")</f>
        <v/>
      </c>
      <c r="AA139" s="11" t="str">
        <f>IF(CurriculumDetail!AA1019 &gt; 0, CurriculumDetail!AA1019, "")</f>
        <v/>
      </c>
      <c r="AB139" s="11" t="str">
        <f>IF(CurriculumDetail!AB1019 &gt; 0, CurriculumDetail!AB1019, "")</f>
        <v/>
      </c>
      <c r="AC139" s="11" t="str">
        <f>IF(CurriculumDetail!AC1019 &gt; 0, CurriculumDetail!AC1019, "")</f>
        <v/>
      </c>
      <c r="AD139" s="11" t="str">
        <f>IF(CurriculumDetail!AD1019 &gt; 0, CurriculumDetail!AD1019, "")</f>
        <v/>
      </c>
      <c r="AE139" s="11" t="str">
        <f>IF(CurriculumDetail!AE1019 &gt; 0, CurriculumDetail!AE1019, "")</f>
        <v/>
      </c>
      <c r="AF139" s="11" t="str">
        <f>IF(CurriculumDetail!AF1019 &gt; 0, CurriculumDetail!AF1019, "")</f>
        <v/>
      </c>
      <c r="AG139" s="11" t="str">
        <f>IF(CurriculumDetail!AG1019 &gt; 0, CurriculumDetail!AG1019, "")</f>
        <v/>
      </c>
      <c r="AH139" s="11" t="str">
        <f>IF(CurriculumDetail!AH1019 &gt; 0, CurriculumDetail!AH1019, "")</f>
        <v/>
      </c>
      <c r="AI139" s="11" t="str">
        <f>IF(CurriculumDetail!AI1019 &gt; 0, CurriculumDetail!AI1019, "")</f>
        <v/>
      </c>
      <c r="AJ139" s="11" t="str">
        <f>IF(CurriculumDetail!AJ1019 &gt; 0, CurriculumDetail!AJ1019, "")</f>
        <v/>
      </c>
    </row>
    <row r="140" spans="1:36" x14ac:dyDescent="0.2">
      <c r="A140" s="11" t="s">
        <v>172</v>
      </c>
      <c r="B140" s="11" t="s">
        <v>159</v>
      </c>
      <c r="C140" s="11">
        <v>0</v>
      </c>
      <c r="D140" s="11">
        <v>0</v>
      </c>
      <c r="E140" s="11">
        <f>C140+ D140</f>
        <v>0</v>
      </c>
      <c r="F140" s="11">
        <f>SUM(G140:AJ140)</f>
        <v>0</v>
      </c>
      <c r="G140" s="11" t="str">
        <f>IF(CurriculumDetail!G1026 &gt; 0, CurriculumDetail!G1026, "")</f>
        <v/>
      </c>
      <c r="H140" s="11" t="str">
        <f>IF(CurriculumDetail!H1026 &gt; 0, CurriculumDetail!H1026, "")</f>
        <v/>
      </c>
      <c r="I140" s="11" t="str">
        <f>IF(CurriculumDetail!I1026 &gt; 0, CurriculumDetail!I1026, "")</f>
        <v/>
      </c>
      <c r="J140" s="11" t="str">
        <f>IF(CurriculumDetail!J1026 &gt; 0, CurriculumDetail!J1026, "")</f>
        <v/>
      </c>
      <c r="K140" s="11" t="str">
        <f>IF(CurriculumDetail!K1026 &gt; 0, CurriculumDetail!K1026, "")</f>
        <v/>
      </c>
      <c r="L140" s="11" t="str">
        <f>IF(CurriculumDetail!L1026 &gt; 0, CurriculumDetail!L1026, "")</f>
        <v/>
      </c>
      <c r="M140" s="11" t="str">
        <f>IF(CurriculumDetail!M1026 &gt; 0, CurriculumDetail!M1026, "")</f>
        <v/>
      </c>
      <c r="N140" s="11" t="str">
        <f>IF(CurriculumDetail!N1026 &gt; 0, CurriculumDetail!N1026, "")</f>
        <v/>
      </c>
      <c r="O140" s="11" t="str">
        <f>IF(CurriculumDetail!O1026 &gt; 0, CurriculumDetail!O1026, "")</f>
        <v/>
      </c>
      <c r="P140" s="11" t="str">
        <f>IF(CurriculumDetail!P1026 &gt; 0, CurriculumDetail!P1026, "")</f>
        <v/>
      </c>
      <c r="Q140" s="11" t="str">
        <f>IF(CurriculumDetail!Q1026 &gt; 0, CurriculumDetail!Q1026, "")</f>
        <v/>
      </c>
      <c r="R140" s="11" t="str">
        <f>IF(CurriculumDetail!R1026 &gt; 0, CurriculumDetail!R1026, "")</f>
        <v/>
      </c>
      <c r="S140" s="11" t="str">
        <f>IF(CurriculumDetail!S1026 &gt; 0, CurriculumDetail!S1026, "")</f>
        <v/>
      </c>
      <c r="T140" s="11" t="str">
        <f>IF(CurriculumDetail!T1026 &gt; 0, CurriculumDetail!T1026, "")</f>
        <v/>
      </c>
      <c r="U140" s="11" t="str">
        <f>IF(CurriculumDetail!U1026 &gt; 0, CurriculumDetail!U1026, "")</f>
        <v/>
      </c>
      <c r="V140" s="11" t="str">
        <f>IF(CurriculumDetail!V1026 &gt; 0, CurriculumDetail!V1026, "")</f>
        <v/>
      </c>
      <c r="W140" s="11" t="str">
        <f>IF(CurriculumDetail!W1026 &gt; 0, CurriculumDetail!W1026, "")</f>
        <v/>
      </c>
      <c r="X140" s="11" t="str">
        <f>IF(CurriculumDetail!X1026 &gt; 0, CurriculumDetail!X1026, "")</f>
        <v/>
      </c>
      <c r="Y140" s="11" t="str">
        <f>IF(CurriculumDetail!Y1026 &gt; 0, CurriculumDetail!Y1026, "")</f>
        <v/>
      </c>
      <c r="Z140" s="11" t="str">
        <f>IF(CurriculumDetail!Z1026 &gt; 0, CurriculumDetail!Z1026, "")</f>
        <v/>
      </c>
      <c r="AA140" s="11" t="str">
        <f>IF(CurriculumDetail!AA1026 &gt; 0, CurriculumDetail!AA1026, "")</f>
        <v/>
      </c>
      <c r="AB140" s="11" t="str">
        <f>IF(CurriculumDetail!AB1026 &gt; 0, CurriculumDetail!AB1026, "")</f>
        <v/>
      </c>
      <c r="AC140" s="11" t="str">
        <f>IF(CurriculumDetail!AC1026 &gt; 0, CurriculumDetail!AC1026, "")</f>
        <v/>
      </c>
      <c r="AD140" s="11" t="str">
        <f>IF(CurriculumDetail!AD1026 &gt; 0, CurriculumDetail!AD1026, "")</f>
        <v/>
      </c>
      <c r="AE140" s="11" t="str">
        <f>IF(CurriculumDetail!AE1026 &gt; 0, CurriculumDetail!AE1026, "")</f>
        <v/>
      </c>
      <c r="AF140" s="11" t="str">
        <f>IF(CurriculumDetail!AF1026 &gt; 0, CurriculumDetail!AF1026, "")</f>
        <v/>
      </c>
      <c r="AG140" s="11" t="str">
        <f>IF(CurriculumDetail!AG1026 &gt; 0, CurriculumDetail!AG1026, "")</f>
        <v/>
      </c>
      <c r="AH140" s="11" t="str">
        <f>IF(CurriculumDetail!AH1026 &gt; 0, CurriculumDetail!AH1026, "")</f>
        <v/>
      </c>
      <c r="AI140" s="11" t="str">
        <f>IF(CurriculumDetail!AI1026 &gt; 0, CurriculumDetail!AI1026, "")</f>
        <v/>
      </c>
      <c r="AJ140" s="11" t="str">
        <f>IF(CurriculumDetail!AJ1026 &gt; 0, CurriculumDetail!AJ1026, "")</f>
        <v/>
      </c>
    </row>
    <row r="141" spans="1:36" x14ac:dyDescent="0.2">
      <c r="A141" s="11" t="s">
        <v>172</v>
      </c>
      <c r="B141" s="11" t="s">
        <v>13</v>
      </c>
      <c r="C141" s="11">
        <v>0</v>
      </c>
      <c r="D141" s="11">
        <v>0</v>
      </c>
      <c r="E141" s="11">
        <f>C141+ D141</f>
        <v>0</v>
      </c>
      <c r="F141" s="11">
        <f>SUM(G141:AJ141)</f>
        <v>0</v>
      </c>
      <c r="G141" s="11" t="str">
        <f>IF(CurriculumDetail!G1033 &gt; 0, CurriculumDetail!G1033, "")</f>
        <v/>
      </c>
      <c r="H141" s="11" t="str">
        <f>IF(CurriculumDetail!H1033 &gt; 0, CurriculumDetail!H1033, "")</f>
        <v/>
      </c>
      <c r="I141" s="11" t="str">
        <f>IF(CurriculumDetail!I1033 &gt; 0, CurriculumDetail!I1033, "")</f>
        <v/>
      </c>
      <c r="J141" s="11" t="str">
        <f>IF(CurriculumDetail!J1033 &gt; 0, CurriculumDetail!J1033, "")</f>
        <v/>
      </c>
      <c r="K141" s="11" t="str">
        <f>IF(CurriculumDetail!K1033 &gt; 0, CurriculumDetail!K1033, "")</f>
        <v/>
      </c>
      <c r="L141" s="11" t="str">
        <f>IF(CurriculumDetail!L1033 &gt; 0, CurriculumDetail!L1033, "")</f>
        <v/>
      </c>
      <c r="M141" s="11" t="str">
        <f>IF(CurriculumDetail!M1033 &gt; 0, CurriculumDetail!M1033, "")</f>
        <v/>
      </c>
      <c r="N141" s="11" t="str">
        <f>IF(CurriculumDetail!N1033 &gt; 0, CurriculumDetail!N1033, "")</f>
        <v/>
      </c>
      <c r="O141" s="11" t="str">
        <f>IF(CurriculumDetail!O1033 &gt; 0, CurriculumDetail!O1033, "")</f>
        <v/>
      </c>
      <c r="P141" s="11" t="str">
        <f>IF(CurriculumDetail!P1033 &gt; 0, CurriculumDetail!P1033, "")</f>
        <v/>
      </c>
      <c r="Q141" s="11" t="str">
        <f>IF(CurriculumDetail!Q1033 &gt; 0, CurriculumDetail!Q1033, "")</f>
        <v/>
      </c>
      <c r="R141" s="11" t="str">
        <f>IF(CurriculumDetail!R1033 &gt; 0, CurriculumDetail!R1033, "")</f>
        <v/>
      </c>
      <c r="S141" s="11" t="str">
        <f>IF(CurriculumDetail!S1033 &gt; 0, CurriculumDetail!S1033, "")</f>
        <v/>
      </c>
      <c r="T141" s="11" t="str">
        <f>IF(CurriculumDetail!T1033 &gt; 0, CurriculumDetail!T1033, "")</f>
        <v/>
      </c>
      <c r="U141" s="11" t="str">
        <f>IF(CurriculumDetail!U1033 &gt; 0, CurriculumDetail!U1033, "")</f>
        <v/>
      </c>
      <c r="V141" s="11" t="str">
        <f>IF(CurriculumDetail!V1033 &gt; 0, CurriculumDetail!V1033, "")</f>
        <v/>
      </c>
      <c r="W141" s="11" t="str">
        <f>IF(CurriculumDetail!W1033 &gt; 0, CurriculumDetail!W1033, "")</f>
        <v/>
      </c>
      <c r="X141" s="11" t="str">
        <f>IF(CurriculumDetail!X1033 &gt; 0, CurriculumDetail!X1033, "")</f>
        <v/>
      </c>
      <c r="Y141" s="11" t="str">
        <f>IF(CurriculumDetail!Y1033 &gt; 0, CurriculumDetail!Y1033, "")</f>
        <v/>
      </c>
      <c r="Z141" s="11" t="str">
        <f>IF(CurriculumDetail!Z1033 &gt; 0, CurriculumDetail!Z1033, "")</f>
        <v/>
      </c>
      <c r="AA141" s="11" t="str">
        <f>IF(CurriculumDetail!AA1033 &gt; 0, CurriculumDetail!AA1033, "")</f>
        <v/>
      </c>
      <c r="AB141" s="11" t="str">
        <f>IF(CurriculumDetail!AB1033 &gt; 0, CurriculumDetail!AB1033, "")</f>
        <v/>
      </c>
      <c r="AC141" s="11" t="str">
        <f>IF(CurriculumDetail!AC1033 &gt; 0, CurriculumDetail!AC1033, "")</f>
        <v/>
      </c>
      <c r="AD141" s="11" t="str">
        <f>IF(CurriculumDetail!AD1033 &gt; 0, CurriculumDetail!AD1033, "")</f>
        <v/>
      </c>
      <c r="AE141" s="11" t="str">
        <f>IF(CurriculumDetail!AE1033 &gt; 0, CurriculumDetail!AE1033, "")</f>
        <v/>
      </c>
      <c r="AF141" s="11" t="str">
        <f>IF(CurriculumDetail!AF1033 &gt; 0, CurriculumDetail!AF1033, "")</f>
        <v/>
      </c>
      <c r="AG141" s="11" t="str">
        <f>IF(CurriculumDetail!AG1033 &gt; 0, CurriculumDetail!AG1033, "")</f>
        <v/>
      </c>
      <c r="AH141" s="11" t="str">
        <f>IF(CurriculumDetail!AH1033 &gt; 0, CurriculumDetail!AH1033, "")</f>
        <v/>
      </c>
      <c r="AI141" s="11" t="str">
        <f>IF(CurriculumDetail!AI1033 &gt; 0, CurriculumDetail!AI1033, "")</f>
        <v/>
      </c>
      <c r="AJ141" s="11" t="str">
        <f>IF(CurriculumDetail!AJ1033 &gt; 0, CurriculumDetail!AJ1033, "")</f>
        <v/>
      </c>
    </row>
    <row r="142" spans="1:36" x14ac:dyDescent="0.2">
      <c r="A142" s="11" t="s">
        <v>172</v>
      </c>
      <c r="B142" s="11" t="s">
        <v>128</v>
      </c>
      <c r="C142" s="11">
        <v>0</v>
      </c>
      <c r="D142" s="11">
        <v>0</v>
      </c>
      <c r="E142" s="11">
        <f>C142+ D142</f>
        <v>0</v>
      </c>
      <c r="F142" s="11">
        <f>SUM(G142:AJ142)</f>
        <v>0</v>
      </c>
      <c r="G142" s="11" t="str">
        <f>IF(CurriculumDetail!G1041 &gt; 0, CurriculumDetail!G1041, "")</f>
        <v/>
      </c>
      <c r="H142" s="11" t="str">
        <f>IF(CurriculumDetail!H1041 &gt; 0, CurriculumDetail!H1041, "")</f>
        <v/>
      </c>
      <c r="I142" s="11" t="str">
        <f>IF(CurriculumDetail!I1041 &gt; 0, CurriculumDetail!I1041, "")</f>
        <v/>
      </c>
      <c r="J142" s="11" t="str">
        <f>IF(CurriculumDetail!J1041 &gt; 0, CurriculumDetail!J1041, "")</f>
        <v/>
      </c>
      <c r="K142" s="11" t="str">
        <f>IF(CurriculumDetail!K1041 &gt; 0, CurriculumDetail!K1041, "")</f>
        <v/>
      </c>
      <c r="L142" s="11" t="str">
        <f>IF(CurriculumDetail!L1041 &gt; 0, CurriculumDetail!L1041, "")</f>
        <v/>
      </c>
      <c r="M142" s="11" t="str">
        <f>IF(CurriculumDetail!M1041 &gt; 0, CurriculumDetail!M1041, "")</f>
        <v/>
      </c>
      <c r="N142" s="11" t="str">
        <f>IF(CurriculumDetail!N1041 &gt; 0, CurriculumDetail!N1041, "")</f>
        <v/>
      </c>
      <c r="O142" s="11" t="str">
        <f>IF(CurriculumDetail!O1041 &gt; 0, CurriculumDetail!O1041, "")</f>
        <v/>
      </c>
      <c r="P142" s="11" t="str">
        <f>IF(CurriculumDetail!P1041 &gt; 0, CurriculumDetail!P1041, "")</f>
        <v/>
      </c>
      <c r="Q142" s="11" t="str">
        <f>IF(CurriculumDetail!Q1041 &gt; 0, CurriculumDetail!Q1041, "")</f>
        <v/>
      </c>
      <c r="R142" s="11" t="str">
        <f>IF(CurriculumDetail!R1041 &gt; 0, CurriculumDetail!R1041, "")</f>
        <v/>
      </c>
      <c r="S142" s="11" t="str">
        <f>IF(CurriculumDetail!S1041 &gt; 0, CurriculumDetail!S1041, "")</f>
        <v/>
      </c>
      <c r="T142" s="11" t="str">
        <f>IF(CurriculumDetail!T1041 &gt; 0, CurriculumDetail!T1041, "")</f>
        <v/>
      </c>
      <c r="U142" s="11" t="str">
        <f>IF(CurriculumDetail!U1041 &gt; 0, CurriculumDetail!U1041, "")</f>
        <v/>
      </c>
      <c r="V142" s="11" t="str">
        <f>IF(CurriculumDetail!V1041 &gt; 0, CurriculumDetail!V1041, "")</f>
        <v/>
      </c>
      <c r="W142" s="11" t="str">
        <f>IF(CurriculumDetail!W1041 &gt; 0, CurriculumDetail!W1041, "")</f>
        <v/>
      </c>
      <c r="X142" s="11" t="str">
        <f>IF(CurriculumDetail!X1041 &gt; 0, CurriculumDetail!X1041, "")</f>
        <v/>
      </c>
      <c r="Y142" s="11" t="str">
        <f>IF(CurriculumDetail!Y1041 &gt; 0, CurriculumDetail!Y1041, "")</f>
        <v/>
      </c>
      <c r="Z142" s="11" t="str">
        <f>IF(CurriculumDetail!Z1041 &gt; 0, CurriculumDetail!Z1041, "")</f>
        <v/>
      </c>
      <c r="AA142" s="11" t="str">
        <f>IF(CurriculumDetail!AA1041 &gt; 0, CurriculumDetail!AA1041, "")</f>
        <v/>
      </c>
      <c r="AB142" s="11" t="str">
        <f>IF(CurriculumDetail!AB1041 &gt; 0, CurriculumDetail!AB1041, "")</f>
        <v/>
      </c>
      <c r="AC142" s="11" t="str">
        <f>IF(CurriculumDetail!AC1041 &gt; 0, CurriculumDetail!AC1041, "")</f>
        <v/>
      </c>
      <c r="AD142" s="11" t="str">
        <f>IF(CurriculumDetail!AD1041 &gt; 0, CurriculumDetail!AD1041, "")</f>
        <v/>
      </c>
      <c r="AE142" s="11" t="str">
        <f>IF(CurriculumDetail!AE1041 &gt; 0, CurriculumDetail!AE1041, "")</f>
        <v/>
      </c>
      <c r="AF142" s="11" t="str">
        <f>IF(CurriculumDetail!AF1041 &gt; 0, CurriculumDetail!AF1041, "")</f>
        <v/>
      </c>
      <c r="AG142" s="11" t="str">
        <f>IF(CurriculumDetail!AG1041 &gt; 0, CurriculumDetail!AG1041, "")</f>
        <v/>
      </c>
      <c r="AH142" s="11" t="str">
        <f>IF(CurriculumDetail!AH1041 &gt; 0, CurriculumDetail!AH1041, "")</f>
        <v/>
      </c>
      <c r="AI142" s="11" t="str">
        <f>IF(CurriculumDetail!AI1041 &gt; 0, CurriculumDetail!AI1041, "")</f>
        <v/>
      </c>
      <c r="AJ142" s="11" t="str">
        <f>IF(CurriculumDetail!AJ1041 &gt; 0, CurriculumDetail!AJ1041, "")</f>
        <v/>
      </c>
    </row>
    <row r="143" spans="1:36" x14ac:dyDescent="0.2">
      <c r="A143" s="11" t="s">
        <v>172</v>
      </c>
      <c r="B143" s="11" t="s">
        <v>63</v>
      </c>
      <c r="C143" s="11">
        <v>0</v>
      </c>
      <c r="D143" s="11">
        <v>0</v>
      </c>
      <c r="E143" s="11">
        <f>C143+ D143</f>
        <v>0</v>
      </c>
      <c r="F143" s="11">
        <f>SUM(G143:AJ143)</f>
        <v>0</v>
      </c>
      <c r="G143" s="11" t="str">
        <f>IF(CurriculumDetail!G1046 &gt; 0, CurriculumDetail!G1046, "")</f>
        <v/>
      </c>
      <c r="H143" s="11" t="str">
        <f>IF(CurriculumDetail!H1046 &gt; 0, CurriculumDetail!H1046, "")</f>
        <v/>
      </c>
      <c r="I143" s="11" t="str">
        <f>IF(CurriculumDetail!I1046 &gt; 0, CurriculumDetail!I1046, "")</f>
        <v/>
      </c>
      <c r="J143" s="11" t="str">
        <f>IF(CurriculumDetail!J1046 &gt; 0, CurriculumDetail!J1046, "")</f>
        <v/>
      </c>
      <c r="K143" s="11" t="str">
        <f>IF(CurriculumDetail!K1046 &gt; 0, CurriculumDetail!K1046, "")</f>
        <v/>
      </c>
      <c r="L143" s="11" t="str">
        <f>IF(CurriculumDetail!L1046 &gt; 0, CurriculumDetail!L1046, "")</f>
        <v/>
      </c>
      <c r="M143" s="11" t="str">
        <f>IF(CurriculumDetail!M1046 &gt; 0, CurriculumDetail!M1046, "")</f>
        <v/>
      </c>
      <c r="N143" s="11" t="str">
        <f>IF(CurriculumDetail!N1046 &gt; 0, CurriculumDetail!N1046, "")</f>
        <v/>
      </c>
      <c r="O143" s="11" t="str">
        <f>IF(CurriculumDetail!O1046 &gt; 0, CurriculumDetail!O1046, "")</f>
        <v/>
      </c>
      <c r="P143" s="11" t="str">
        <f>IF(CurriculumDetail!P1046 &gt; 0, CurriculumDetail!P1046, "")</f>
        <v/>
      </c>
      <c r="Q143" s="11" t="str">
        <f>IF(CurriculumDetail!Q1046 &gt; 0, CurriculumDetail!Q1046, "")</f>
        <v/>
      </c>
      <c r="R143" s="11" t="str">
        <f>IF(CurriculumDetail!R1046 &gt; 0, CurriculumDetail!R1046, "")</f>
        <v/>
      </c>
      <c r="S143" s="11" t="str">
        <f>IF(CurriculumDetail!S1046 &gt; 0, CurriculumDetail!S1046, "")</f>
        <v/>
      </c>
      <c r="T143" s="11" t="str">
        <f>IF(CurriculumDetail!T1046 &gt; 0, CurriculumDetail!T1046, "")</f>
        <v/>
      </c>
      <c r="U143" s="11" t="str">
        <f>IF(CurriculumDetail!U1046 &gt; 0, CurriculumDetail!U1046, "")</f>
        <v/>
      </c>
      <c r="V143" s="11" t="str">
        <f>IF(CurriculumDetail!V1046 &gt; 0, CurriculumDetail!V1046, "")</f>
        <v/>
      </c>
      <c r="W143" s="11" t="str">
        <f>IF(CurriculumDetail!W1046 &gt; 0, CurriculumDetail!W1046, "")</f>
        <v/>
      </c>
      <c r="X143" s="11" t="str">
        <f>IF(CurriculumDetail!X1046 &gt; 0, CurriculumDetail!X1046, "")</f>
        <v/>
      </c>
      <c r="Y143" s="11" t="str">
        <f>IF(CurriculumDetail!Y1046 &gt; 0, CurriculumDetail!Y1046, "")</f>
        <v/>
      </c>
      <c r="Z143" s="11" t="str">
        <f>IF(CurriculumDetail!Z1046 &gt; 0, CurriculumDetail!Z1046, "")</f>
        <v/>
      </c>
      <c r="AA143" s="11" t="str">
        <f>IF(CurriculumDetail!AA1046 &gt; 0, CurriculumDetail!AA1046, "")</f>
        <v/>
      </c>
      <c r="AB143" s="11" t="str">
        <f>IF(CurriculumDetail!AB1046 &gt; 0, CurriculumDetail!AB1046, "")</f>
        <v/>
      </c>
      <c r="AC143" s="11" t="str">
        <f>IF(CurriculumDetail!AC1046 &gt; 0, CurriculumDetail!AC1046, "")</f>
        <v/>
      </c>
      <c r="AD143" s="11" t="str">
        <f>IF(CurriculumDetail!AD1046 &gt; 0, CurriculumDetail!AD1046, "")</f>
        <v/>
      </c>
      <c r="AE143" s="11" t="str">
        <f>IF(CurriculumDetail!AE1046 &gt; 0, CurriculumDetail!AE1046, "")</f>
        <v/>
      </c>
      <c r="AF143" s="11" t="str">
        <f>IF(CurriculumDetail!AF1046 &gt; 0, CurriculumDetail!AF1046, "")</f>
        <v/>
      </c>
      <c r="AG143" s="11" t="str">
        <f>IF(CurriculumDetail!AG1046 &gt; 0, CurriculumDetail!AG1046, "")</f>
        <v/>
      </c>
      <c r="AH143" s="11" t="str">
        <f>IF(CurriculumDetail!AH1046 &gt; 0, CurriculumDetail!AH1046, "")</f>
        <v/>
      </c>
      <c r="AI143" s="11" t="str">
        <f>IF(CurriculumDetail!AI1046 &gt; 0, CurriculumDetail!AI1046, "")</f>
        <v/>
      </c>
      <c r="AJ143" s="11" t="str">
        <f>IF(CurriculumDetail!AJ1046 &gt; 0, CurriculumDetail!AJ1046, "")</f>
        <v/>
      </c>
    </row>
    <row r="144" spans="1:36" x14ac:dyDescent="0.2">
      <c r="A144" s="11" t="s">
        <v>172</v>
      </c>
      <c r="B144" s="11" t="s">
        <v>78</v>
      </c>
      <c r="C144" s="11">
        <v>0</v>
      </c>
      <c r="D144" s="11">
        <v>0</v>
      </c>
      <c r="E144" s="11">
        <f>C144+ D144</f>
        <v>0</v>
      </c>
      <c r="F144" s="11">
        <f>SUM(G144:AJ144)</f>
        <v>0</v>
      </c>
      <c r="G144" s="11" t="str">
        <f>IF(CurriculumDetail!G1051 &gt; 0, CurriculumDetail!G1051, "")</f>
        <v/>
      </c>
      <c r="H144" s="11" t="str">
        <f>IF(CurriculumDetail!H1051 &gt; 0, CurriculumDetail!H1051, "")</f>
        <v/>
      </c>
      <c r="I144" s="11" t="str">
        <f>IF(CurriculumDetail!I1051 &gt; 0, CurriculumDetail!I1051, "")</f>
        <v/>
      </c>
      <c r="J144" s="11" t="str">
        <f>IF(CurriculumDetail!J1051 &gt; 0, CurriculumDetail!J1051, "")</f>
        <v/>
      </c>
      <c r="K144" s="11" t="str">
        <f>IF(CurriculumDetail!K1051 &gt; 0, CurriculumDetail!K1051, "")</f>
        <v/>
      </c>
      <c r="L144" s="11" t="str">
        <f>IF(CurriculumDetail!L1051 &gt; 0, CurriculumDetail!L1051, "")</f>
        <v/>
      </c>
      <c r="M144" s="11" t="str">
        <f>IF(CurriculumDetail!M1051 &gt; 0, CurriculumDetail!M1051, "")</f>
        <v/>
      </c>
      <c r="N144" s="11" t="str">
        <f>IF(CurriculumDetail!N1051 &gt; 0, CurriculumDetail!N1051, "")</f>
        <v/>
      </c>
      <c r="O144" s="11" t="str">
        <f>IF(CurriculumDetail!O1051 &gt; 0, CurriculumDetail!O1051, "")</f>
        <v/>
      </c>
      <c r="P144" s="11" t="str">
        <f>IF(CurriculumDetail!P1051 &gt; 0, CurriculumDetail!P1051, "")</f>
        <v/>
      </c>
      <c r="Q144" s="11" t="str">
        <f>IF(CurriculumDetail!Q1051 &gt; 0, CurriculumDetail!Q1051, "")</f>
        <v/>
      </c>
      <c r="R144" s="11" t="str">
        <f>IF(CurriculumDetail!R1051 &gt; 0, CurriculumDetail!R1051, "")</f>
        <v/>
      </c>
      <c r="S144" s="11" t="str">
        <f>IF(CurriculumDetail!S1051 &gt; 0, CurriculumDetail!S1051, "")</f>
        <v/>
      </c>
      <c r="T144" s="11" t="str">
        <f>IF(CurriculumDetail!T1051 &gt; 0, CurriculumDetail!T1051, "")</f>
        <v/>
      </c>
      <c r="U144" s="11" t="str">
        <f>IF(CurriculumDetail!U1051 &gt; 0, CurriculumDetail!U1051, "")</f>
        <v/>
      </c>
      <c r="V144" s="11" t="str">
        <f>IF(CurriculumDetail!V1051 &gt; 0, CurriculumDetail!V1051, "")</f>
        <v/>
      </c>
      <c r="W144" s="11" t="str">
        <f>IF(CurriculumDetail!W1051 &gt; 0, CurriculumDetail!W1051, "")</f>
        <v/>
      </c>
      <c r="X144" s="11" t="str">
        <f>IF(CurriculumDetail!X1051 &gt; 0, CurriculumDetail!X1051, "")</f>
        <v/>
      </c>
      <c r="Y144" s="11" t="str">
        <f>IF(CurriculumDetail!Y1051 &gt; 0, CurriculumDetail!Y1051, "")</f>
        <v/>
      </c>
      <c r="Z144" s="11" t="str">
        <f>IF(CurriculumDetail!Z1051 &gt; 0, CurriculumDetail!Z1051, "")</f>
        <v/>
      </c>
      <c r="AA144" s="11" t="str">
        <f>IF(CurriculumDetail!AA1051 &gt; 0, CurriculumDetail!AA1051, "")</f>
        <v/>
      </c>
      <c r="AB144" s="11" t="str">
        <f>IF(CurriculumDetail!AB1051 &gt; 0, CurriculumDetail!AB1051, "")</f>
        <v/>
      </c>
      <c r="AC144" s="11" t="str">
        <f>IF(CurriculumDetail!AC1051 &gt; 0, CurriculumDetail!AC1051, "")</f>
        <v/>
      </c>
      <c r="AD144" s="11" t="str">
        <f>IF(CurriculumDetail!AD1051 &gt; 0, CurriculumDetail!AD1051, "")</f>
        <v/>
      </c>
      <c r="AE144" s="11" t="str">
        <f>IF(CurriculumDetail!AE1051 &gt; 0, CurriculumDetail!AE1051, "")</f>
        <v/>
      </c>
      <c r="AF144" s="11" t="str">
        <f>IF(CurriculumDetail!AF1051 &gt; 0, CurriculumDetail!AF1051, "")</f>
        <v/>
      </c>
      <c r="AG144" s="11" t="str">
        <f>IF(CurriculumDetail!AG1051 &gt; 0, CurriculumDetail!AG1051, "")</f>
        <v/>
      </c>
      <c r="AH144" s="11" t="str">
        <f>IF(CurriculumDetail!AH1051 &gt; 0, CurriculumDetail!AH1051, "")</f>
        <v/>
      </c>
      <c r="AI144" s="11" t="str">
        <f>IF(CurriculumDetail!AI1051 &gt; 0, CurriculumDetail!AI1051, "")</f>
        <v/>
      </c>
      <c r="AJ144" s="11" t="str">
        <f>IF(CurriculumDetail!AJ1051 &gt; 0, CurriculumDetail!AJ1051, "")</f>
        <v/>
      </c>
    </row>
    <row r="145" spans="1:36" x14ac:dyDescent="0.2">
      <c r="A145" s="11" t="s">
        <v>172</v>
      </c>
      <c r="B145" s="11" t="s">
        <v>210</v>
      </c>
      <c r="C145" s="11">
        <v>0</v>
      </c>
      <c r="D145" s="11">
        <v>0</v>
      </c>
      <c r="E145" s="11">
        <f>C145+ D145</f>
        <v>0</v>
      </c>
      <c r="F145" s="11">
        <f>SUM(G145:AJ145)</f>
        <v>0</v>
      </c>
      <c r="G145" s="11" t="str">
        <f>IF(CurriculumDetail!G1059 &gt; 0, CurriculumDetail!G1059, "")</f>
        <v/>
      </c>
      <c r="H145" s="11" t="str">
        <f>IF(CurriculumDetail!H1059 &gt; 0, CurriculumDetail!H1059, "")</f>
        <v/>
      </c>
      <c r="I145" s="11" t="str">
        <f>IF(CurriculumDetail!I1059 &gt; 0, CurriculumDetail!I1059, "")</f>
        <v/>
      </c>
      <c r="J145" s="11" t="str">
        <f>IF(CurriculumDetail!J1059 &gt; 0, CurriculumDetail!J1059, "")</f>
        <v/>
      </c>
      <c r="K145" s="11" t="str">
        <f>IF(CurriculumDetail!K1059 &gt; 0, CurriculumDetail!K1059, "")</f>
        <v/>
      </c>
      <c r="L145" s="11" t="str">
        <f>IF(CurriculumDetail!L1059 &gt; 0, CurriculumDetail!L1059, "")</f>
        <v/>
      </c>
      <c r="M145" s="11" t="str">
        <f>IF(CurriculumDetail!M1059 &gt; 0, CurriculumDetail!M1059, "")</f>
        <v/>
      </c>
      <c r="N145" s="11" t="str">
        <f>IF(CurriculumDetail!N1059 &gt; 0, CurriculumDetail!N1059, "")</f>
        <v/>
      </c>
      <c r="O145" s="11" t="str">
        <f>IF(CurriculumDetail!O1059 &gt; 0, CurriculumDetail!O1059, "")</f>
        <v/>
      </c>
      <c r="P145" s="11" t="str">
        <f>IF(CurriculumDetail!P1059 &gt; 0, CurriculumDetail!P1059, "")</f>
        <v/>
      </c>
      <c r="Q145" s="11" t="str">
        <f>IF(CurriculumDetail!Q1059 &gt; 0, CurriculumDetail!Q1059, "")</f>
        <v/>
      </c>
      <c r="R145" s="11" t="str">
        <f>IF(CurriculumDetail!R1059 &gt; 0, CurriculumDetail!R1059, "")</f>
        <v/>
      </c>
      <c r="S145" s="11" t="str">
        <f>IF(CurriculumDetail!S1059 &gt; 0, CurriculumDetail!S1059, "")</f>
        <v/>
      </c>
      <c r="T145" s="11" t="str">
        <f>IF(CurriculumDetail!T1059 &gt; 0, CurriculumDetail!T1059, "")</f>
        <v/>
      </c>
      <c r="U145" s="11" t="str">
        <f>IF(CurriculumDetail!U1059 &gt; 0, CurriculumDetail!U1059, "")</f>
        <v/>
      </c>
      <c r="V145" s="11" t="str">
        <f>IF(CurriculumDetail!V1059 &gt; 0, CurriculumDetail!V1059, "")</f>
        <v/>
      </c>
      <c r="W145" s="11" t="str">
        <f>IF(CurriculumDetail!W1059 &gt; 0, CurriculumDetail!W1059, "")</f>
        <v/>
      </c>
      <c r="X145" s="11" t="str">
        <f>IF(CurriculumDetail!X1059 &gt; 0, CurriculumDetail!X1059, "")</f>
        <v/>
      </c>
      <c r="Y145" s="11" t="str">
        <f>IF(CurriculumDetail!Y1059 &gt; 0, CurriculumDetail!Y1059, "")</f>
        <v/>
      </c>
      <c r="Z145" s="11" t="str">
        <f>IF(CurriculumDetail!Z1059 &gt; 0, CurriculumDetail!Z1059, "")</f>
        <v/>
      </c>
      <c r="AA145" s="11" t="str">
        <f>IF(CurriculumDetail!AA1059 &gt; 0, CurriculumDetail!AA1059, "")</f>
        <v/>
      </c>
      <c r="AB145" s="11" t="str">
        <f>IF(CurriculumDetail!AB1059 &gt; 0, CurriculumDetail!AB1059, "")</f>
        <v/>
      </c>
      <c r="AC145" s="11" t="str">
        <f>IF(CurriculumDetail!AC1059 &gt; 0, CurriculumDetail!AC1059, "")</f>
        <v/>
      </c>
      <c r="AD145" s="11" t="str">
        <f>IF(CurriculumDetail!AD1059 &gt; 0, CurriculumDetail!AD1059, "")</f>
        <v/>
      </c>
      <c r="AE145" s="11" t="str">
        <f>IF(CurriculumDetail!AE1059 &gt; 0, CurriculumDetail!AE1059, "")</f>
        <v/>
      </c>
      <c r="AF145" s="11" t="str">
        <f>IF(CurriculumDetail!AF1059 &gt; 0, CurriculumDetail!AF1059, "")</f>
        <v/>
      </c>
      <c r="AG145" s="11" t="str">
        <f>IF(CurriculumDetail!AG1059 &gt; 0, CurriculumDetail!AG1059, "")</f>
        <v/>
      </c>
      <c r="AH145" s="11" t="str">
        <f>IF(CurriculumDetail!AH1059 &gt; 0, CurriculumDetail!AH1059, "")</f>
        <v/>
      </c>
      <c r="AI145" s="11" t="str">
        <f>IF(CurriculumDetail!AI1059 &gt; 0, CurriculumDetail!AI1059, "")</f>
        <v/>
      </c>
      <c r="AJ145" s="11" t="str">
        <f>IF(CurriculumDetail!AJ1059 &gt; 0, CurriculumDetail!AJ1059, "")</f>
        <v/>
      </c>
    </row>
    <row r="146" spans="1:36" x14ac:dyDescent="0.2">
      <c r="A146" s="11" t="s">
        <v>172</v>
      </c>
      <c r="B146" s="11" t="s">
        <v>29</v>
      </c>
      <c r="C146" s="11">
        <v>0</v>
      </c>
      <c r="D146" s="11">
        <v>0</v>
      </c>
      <c r="E146" s="11">
        <f>C146+ D146</f>
        <v>0</v>
      </c>
      <c r="F146" s="11">
        <f>SUM(G146:AJ146)</f>
        <v>0</v>
      </c>
      <c r="G146" s="11" t="str">
        <f>IF(CurriculumDetail!G1068 &gt; 0, CurriculumDetail!G1068, "")</f>
        <v/>
      </c>
      <c r="H146" s="11" t="str">
        <f>IF(CurriculumDetail!H1068 &gt; 0, CurriculumDetail!H1068, "")</f>
        <v/>
      </c>
      <c r="I146" s="11" t="str">
        <f>IF(CurriculumDetail!I1068 &gt; 0, CurriculumDetail!I1068, "")</f>
        <v/>
      </c>
      <c r="J146" s="11" t="str">
        <f>IF(CurriculumDetail!J1068 &gt; 0, CurriculumDetail!J1068, "")</f>
        <v/>
      </c>
      <c r="K146" s="11" t="str">
        <f>IF(CurriculumDetail!K1068 &gt; 0, CurriculumDetail!K1068, "")</f>
        <v/>
      </c>
      <c r="L146" s="11" t="str">
        <f>IF(CurriculumDetail!L1068 &gt; 0, CurriculumDetail!L1068, "")</f>
        <v/>
      </c>
      <c r="M146" s="11" t="str">
        <f>IF(CurriculumDetail!M1068 &gt; 0, CurriculumDetail!M1068, "")</f>
        <v/>
      </c>
      <c r="N146" s="11" t="str">
        <f>IF(CurriculumDetail!N1068 &gt; 0, CurriculumDetail!N1068, "")</f>
        <v/>
      </c>
      <c r="O146" s="11" t="str">
        <f>IF(CurriculumDetail!O1068 &gt; 0, CurriculumDetail!O1068, "")</f>
        <v/>
      </c>
      <c r="P146" s="11" t="str">
        <f>IF(CurriculumDetail!P1068 &gt; 0, CurriculumDetail!P1068, "")</f>
        <v/>
      </c>
      <c r="Q146" s="11" t="str">
        <f>IF(CurriculumDetail!Q1068 &gt; 0, CurriculumDetail!Q1068, "")</f>
        <v/>
      </c>
      <c r="R146" s="11" t="str">
        <f>IF(CurriculumDetail!R1068 &gt; 0, CurriculumDetail!R1068, "")</f>
        <v/>
      </c>
      <c r="S146" s="11" t="str">
        <f>IF(CurriculumDetail!S1068 &gt; 0, CurriculumDetail!S1068, "")</f>
        <v/>
      </c>
      <c r="T146" s="11" t="str">
        <f>IF(CurriculumDetail!T1068 &gt; 0, CurriculumDetail!T1068, "")</f>
        <v/>
      </c>
      <c r="U146" s="11" t="str">
        <f>IF(CurriculumDetail!U1068 &gt; 0, CurriculumDetail!U1068, "")</f>
        <v/>
      </c>
      <c r="V146" s="11" t="str">
        <f>IF(CurriculumDetail!V1068 &gt; 0, CurriculumDetail!V1068, "")</f>
        <v/>
      </c>
      <c r="W146" s="11" t="str">
        <f>IF(CurriculumDetail!W1068 &gt; 0, CurriculumDetail!W1068, "")</f>
        <v/>
      </c>
      <c r="X146" s="11" t="str">
        <f>IF(CurriculumDetail!X1068 &gt; 0, CurriculumDetail!X1068, "")</f>
        <v/>
      </c>
      <c r="Y146" s="11" t="str">
        <f>IF(CurriculumDetail!Y1068 &gt; 0, CurriculumDetail!Y1068, "")</f>
        <v/>
      </c>
      <c r="Z146" s="11" t="str">
        <f>IF(CurriculumDetail!Z1068 &gt; 0, CurriculumDetail!Z1068, "")</f>
        <v/>
      </c>
      <c r="AA146" s="11" t="str">
        <f>IF(CurriculumDetail!AA1068 &gt; 0, CurriculumDetail!AA1068, "")</f>
        <v/>
      </c>
      <c r="AB146" s="11" t="str">
        <f>IF(CurriculumDetail!AB1068 &gt; 0, CurriculumDetail!AB1068, "")</f>
        <v/>
      </c>
      <c r="AC146" s="11" t="str">
        <f>IF(CurriculumDetail!AC1068 &gt; 0, CurriculumDetail!AC1068, "")</f>
        <v/>
      </c>
      <c r="AD146" s="11" t="str">
        <f>IF(CurriculumDetail!AD1068 &gt; 0, CurriculumDetail!AD1068, "")</f>
        <v/>
      </c>
      <c r="AE146" s="11" t="str">
        <f>IF(CurriculumDetail!AE1068 &gt; 0, CurriculumDetail!AE1068, "")</f>
        <v/>
      </c>
      <c r="AF146" s="11" t="str">
        <f>IF(CurriculumDetail!AF1068 &gt; 0, CurriculumDetail!AF1068, "")</f>
        <v/>
      </c>
      <c r="AG146" s="11" t="str">
        <f>IF(CurriculumDetail!AG1068 &gt; 0, CurriculumDetail!AG1068, "")</f>
        <v/>
      </c>
      <c r="AH146" s="11" t="str">
        <f>IF(CurriculumDetail!AH1068 &gt; 0, CurriculumDetail!AH1068, "")</f>
        <v/>
      </c>
      <c r="AI146" s="11" t="str">
        <f>IF(CurriculumDetail!AI1068 &gt; 0, CurriculumDetail!AI1068, "")</f>
        <v/>
      </c>
      <c r="AJ146" s="11" t="str">
        <f>IF(CurriculumDetail!AJ1068 &gt; 0, CurriculumDetail!AJ1068, "")</f>
        <v/>
      </c>
    </row>
    <row r="147" spans="1:36" x14ac:dyDescent="0.2">
      <c r="A147" s="11" t="s">
        <v>172</v>
      </c>
      <c r="B147" s="11" t="s">
        <v>119</v>
      </c>
      <c r="C147" s="11">
        <v>0</v>
      </c>
      <c r="D147" s="11">
        <v>0</v>
      </c>
      <c r="E147" s="11">
        <f>C147+ D147</f>
        <v>0</v>
      </c>
      <c r="F147" s="11">
        <f>SUM(G147:AJ147)</f>
        <v>0</v>
      </c>
      <c r="G147" s="11" t="str">
        <f>IF(CurriculumDetail!G1075 &gt; 0, CurriculumDetail!G1075, "")</f>
        <v/>
      </c>
      <c r="H147" s="11" t="str">
        <f>IF(CurriculumDetail!H1075 &gt; 0, CurriculumDetail!H1075, "")</f>
        <v/>
      </c>
      <c r="I147" s="11" t="str">
        <f>IF(CurriculumDetail!I1075 &gt; 0, CurriculumDetail!I1075, "")</f>
        <v/>
      </c>
      <c r="J147" s="11" t="str">
        <f>IF(CurriculumDetail!J1075 &gt; 0, CurriculumDetail!J1075, "")</f>
        <v/>
      </c>
      <c r="K147" s="11" t="str">
        <f>IF(CurriculumDetail!K1075 &gt; 0, CurriculumDetail!K1075, "")</f>
        <v/>
      </c>
      <c r="L147" s="11" t="str">
        <f>IF(CurriculumDetail!L1075 &gt; 0, CurriculumDetail!L1075, "")</f>
        <v/>
      </c>
      <c r="M147" s="11" t="str">
        <f>IF(CurriculumDetail!M1075 &gt; 0, CurriculumDetail!M1075, "")</f>
        <v/>
      </c>
      <c r="N147" s="11" t="str">
        <f>IF(CurriculumDetail!N1075 &gt; 0, CurriculumDetail!N1075, "")</f>
        <v/>
      </c>
      <c r="O147" s="11" t="str">
        <f>IF(CurriculumDetail!O1075 &gt; 0, CurriculumDetail!O1075, "")</f>
        <v/>
      </c>
      <c r="P147" s="11" t="str">
        <f>IF(CurriculumDetail!P1075 &gt; 0, CurriculumDetail!P1075, "")</f>
        <v/>
      </c>
      <c r="Q147" s="11" t="str">
        <f>IF(CurriculumDetail!Q1075 &gt; 0, CurriculumDetail!Q1075, "")</f>
        <v/>
      </c>
      <c r="R147" s="11" t="str">
        <f>IF(CurriculumDetail!R1075 &gt; 0, CurriculumDetail!R1075, "")</f>
        <v/>
      </c>
      <c r="S147" s="11" t="str">
        <f>IF(CurriculumDetail!S1075 &gt; 0, CurriculumDetail!S1075, "")</f>
        <v/>
      </c>
      <c r="T147" s="11" t="str">
        <f>IF(CurriculumDetail!T1075 &gt; 0, CurriculumDetail!T1075, "")</f>
        <v/>
      </c>
      <c r="U147" s="11" t="str">
        <f>IF(CurriculumDetail!U1075 &gt; 0, CurriculumDetail!U1075, "")</f>
        <v/>
      </c>
      <c r="V147" s="11" t="str">
        <f>IF(CurriculumDetail!V1075 &gt; 0, CurriculumDetail!V1075, "")</f>
        <v/>
      </c>
      <c r="W147" s="11" t="str">
        <f>IF(CurriculumDetail!W1075 &gt; 0, CurriculumDetail!W1075, "")</f>
        <v/>
      </c>
      <c r="X147" s="11" t="str">
        <f>IF(CurriculumDetail!X1075 &gt; 0, CurriculumDetail!X1075, "")</f>
        <v/>
      </c>
      <c r="Y147" s="11" t="str">
        <f>IF(CurriculumDetail!Y1075 &gt; 0, CurriculumDetail!Y1075, "")</f>
        <v/>
      </c>
      <c r="Z147" s="11" t="str">
        <f>IF(CurriculumDetail!Z1075 &gt; 0, CurriculumDetail!Z1075, "")</f>
        <v/>
      </c>
      <c r="AA147" s="11" t="str">
        <f>IF(CurriculumDetail!AA1075 &gt; 0, CurriculumDetail!AA1075, "")</f>
        <v/>
      </c>
      <c r="AB147" s="11" t="str">
        <f>IF(CurriculumDetail!AB1075 &gt; 0, CurriculumDetail!AB1075, "")</f>
        <v/>
      </c>
      <c r="AC147" s="11" t="str">
        <f>IF(CurriculumDetail!AC1075 &gt; 0, CurriculumDetail!AC1075, "")</f>
        <v/>
      </c>
      <c r="AD147" s="11" t="str">
        <f>IF(CurriculumDetail!AD1075 &gt; 0, CurriculumDetail!AD1075, "")</f>
        <v/>
      </c>
      <c r="AE147" s="11" t="str">
        <f>IF(CurriculumDetail!AE1075 &gt; 0, CurriculumDetail!AE1075, "")</f>
        <v/>
      </c>
      <c r="AF147" s="11" t="str">
        <f>IF(CurriculumDetail!AF1075 &gt; 0, CurriculumDetail!AF1075, "")</f>
        <v/>
      </c>
      <c r="AG147" s="11" t="str">
        <f>IF(CurriculumDetail!AG1075 &gt; 0, CurriculumDetail!AG1075, "")</f>
        <v/>
      </c>
      <c r="AH147" s="11" t="str">
        <f>IF(CurriculumDetail!AH1075 &gt; 0, CurriculumDetail!AH1075, "")</f>
        <v/>
      </c>
      <c r="AI147" s="11" t="str">
        <f>IF(CurriculumDetail!AI1075 &gt; 0, CurriculumDetail!AI1075, "")</f>
        <v/>
      </c>
      <c r="AJ147" s="11" t="str">
        <f>IF(CurriculumDetail!AJ1075 &gt; 0, CurriculumDetail!AJ1075, "")</f>
        <v/>
      </c>
    </row>
    <row r="149" spans="1:36" x14ac:dyDescent="0.2">
      <c r="A149" s="11" t="s">
        <v>114</v>
      </c>
      <c r="B149" s="11" t="s">
        <v>187</v>
      </c>
      <c r="C149" s="11">
        <v>11</v>
      </c>
      <c r="D149" s="11">
        <v>0</v>
      </c>
      <c r="E149" s="11">
        <f>C149+ D149</f>
        <v>11</v>
      </c>
      <c r="F149" s="11">
        <f>SUM(G149:AJ149)</f>
        <v>0</v>
      </c>
      <c r="G149" s="11" t="str">
        <f>IF(CurriculumDetail!G1079 &gt; 0, CurriculumDetail!G1079, "")</f>
        <v/>
      </c>
      <c r="H149" s="11" t="str">
        <f>IF(CurriculumDetail!H1079 &gt; 0, CurriculumDetail!H1079, "")</f>
        <v/>
      </c>
      <c r="I149" s="11" t="str">
        <f>IF(CurriculumDetail!I1079 &gt; 0, CurriculumDetail!I1079, "")</f>
        <v/>
      </c>
      <c r="J149" s="11" t="str">
        <f>IF(CurriculumDetail!J1079 &gt; 0, CurriculumDetail!J1079, "")</f>
        <v/>
      </c>
      <c r="K149" s="11" t="str">
        <f>IF(CurriculumDetail!K1079 &gt; 0, CurriculumDetail!K1079, "")</f>
        <v/>
      </c>
      <c r="L149" s="11" t="str">
        <f>IF(CurriculumDetail!L1079 &gt; 0, CurriculumDetail!L1079, "")</f>
        <v/>
      </c>
      <c r="M149" s="11" t="str">
        <f>IF(CurriculumDetail!M1079 &gt; 0, CurriculumDetail!M1079, "")</f>
        <v/>
      </c>
      <c r="N149" s="11" t="str">
        <f>IF(CurriculumDetail!N1079 &gt; 0, CurriculumDetail!N1079, "")</f>
        <v/>
      </c>
      <c r="O149" s="11" t="str">
        <f>IF(CurriculumDetail!O1079 &gt; 0, CurriculumDetail!O1079, "")</f>
        <v/>
      </c>
      <c r="P149" s="11" t="str">
        <f>IF(CurriculumDetail!P1079 &gt; 0, CurriculumDetail!P1079, "")</f>
        <v/>
      </c>
      <c r="Q149" s="11" t="str">
        <f>IF(CurriculumDetail!Q1079 &gt; 0, CurriculumDetail!Q1079, "")</f>
        <v/>
      </c>
      <c r="R149" s="11" t="str">
        <f>IF(CurriculumDetail!R1079 &gt; 0, CurriculumDetail!R1079, "")</f>
        <v/>
      </c>
      <c r="S149" s="11" t="str">
        <f>IF(CurriculumDetail!S1079 &gt; 0, CurriculumDetail!S1079, "")</f>
        <v/>
      </c>
      <c r="T149" s="11" t="str">
        <f>IF(CurriculumDetail!T1079 &gt; 0, CurriculumDetail!T1079, "")</f>
        <v/>
      </c>
      <c r="U149" s="11" t="str">
        <f>IF(CurriculumDetail!U1079 &gt; 0, CurriculumDetail!U1079, "")</f>
        <v/>
      </c>
      <c r="V149" s="11" t="str">
        <f>IF(CurriculumDetail!V1079 &gt; 0, CurriculumDetail!V1079, "")</f>
        <v/>
      </c>
      <c r="W149" s="11" t="str">
        <f>IF(CurriculumDetail!W1079 &gt; 0, CurriculumDetail!W1079, "")</f>
        <v/>
      </c>
      <c r="X149" s="11" t="str">
        <f>IF(CurriculumDetail!X1079 &gt; 0, CurriculumDetail!X1079, "")</f>
        <v/>
      </c>
      <c r="Y149" s="11" t="str">
        <f>IF(CurriculumDetail!Y1079 &gt; 0, CurriculumDetail!Y1079, "")</f>
        <v/>
      </c>
      <c r="Z149" s="11" t="str">
        <f>IF(CurriculumDetail!Z1079 &gt; 0, CurriculumDetail!Z1079, "")</f>
        <v/>
      </c>
      <c r="AA149" s="11" t="str">
        <f>IF(CurriculumDetail!AA1079 &gt; 0, CurriculumDetail!AA1079, "")</f>
        <v/>
      </c>
      <c r="AB149" s="11" t="str">
        <f>IF(CurriculumDetail!AB1079 &gt; 0, CurriculumDetail!AB1079, "")</f>
        <v/>
      </c>
      <c r="AC149" s="11" t="str">
        <f>IF(CurriculumDetail!AC1079 &gt; 0, CurriculumDetail!AC1079, "")</f>
        <v/>
      </c>
      <c r="AD149" s="11" t="str">
        <f>IF(CurriculumDetail!AD1079 &gt; 0, CurriculumDetail!AD1079, "")</f>
        <v/>
      </c>
      <c r="AE149" s="11" t="str">
        <f>IF(CurriculumDetail!AE1079 &gt; 0, CurriculumDetail!AE1079, "")</f>
        <v/>
      </c>
      <c r="AF149" s="11" t="str">
        <f>IF(CurriculumDetail!AF1079 &gt; 0, CurriculumDetail!AF1079, "")</f>
        <v/>
      </c>
      <c r="AG149" s="11" t="str">
        <f>IF(CurriculumDetail!AG1079 &gt; 0, CurriculumDetail!AG1079, "")</f>
        <v/>
      </c>
      <c r="AH149" s="11" t="str">
        <f>IF(CurriculumDetail!AH1079 &gt; 0, CurriculumDetail!AH1079, "")</f>
        <v/>
      </c>
      <c r="AI149" s="11" t="str">
        <f>IF(CurriculumDetail!AI1079 &gt; 0, CurriculumDetail!AI1079, "")</f>
        <v/>
      </c>
      <c r="AJ149" s="11" t="str">
        <f>IF(CurriculumDetail!AJ1079 &gt; 0, CurriculumDetail!AJ1079, "")</f>
        <v/>
      </c>
    </row>
    <row r="150" spans="1:36" x14ac:dyDescent="0.2">
      <c r="A150" s="11" t="s">
        <v>114</v>
      </c>
      <c r="B150" s="11" t="s">
        <v>224</v>
      </c>
      <c r="C150" s="11">
        <v>10</v>
      </c>
      <c r="D150" s="11">
        <v>0</v>
      </c>
      <c r="E150" s="11">
        <f>C150+ D150</f>
        <v>10</v>
      </c>
      <c r="F150" s="11">
        <f>SUM(G150:AJ150)</f>
        <v>0</v>
      </c>
      <c r="G150" s="11" t="str">
        <f>IF(CurriculumDetail!G1092 &gt; 0, CurriculumDetail!G1092, "")</f>
        <v/>
      </c>
      <c r="H150" s="11" t="str">
        <f>IF(CurriculumDetail!H1092 &gt; 0, CurriculumDetail!H1092, "")</f>
        <v/>
      </c>
      <c r="I150" s="11" t="str">
        <f>IF(CurriculumDetail!I1092 &gt; 0, CurriculumDetail!I1092, "")</f>
        <v/>
      </c>
      <c r="J150" s="11" t="str">
        <f>IF(CurriculumDetail!J1092 &gt; 0, CurriculumDetail!J1092, "")</f>
        <v/>
      </c>
      <c r="K150" s="11" t="str">
        <f>IF(CurriculumDetail!K1092 &gt; 0, CurriculumDetail!K1092, "")</f>
        <v/>
      </c>
      <c r="L150" s="11" t="str">
        <f>IF(CurriculumDetail!L1092 &gt; 0, CurriculumDetail!L1092, "")</f>
        <v/>
      </c>
      <c r="M150" s="11" t="str">
        <f>IF(CurriculumDetail!M1092 &gt; 0, CurriculumDetail!M1092, "")</f>
        <v/>
      </c>
      <c r="N150" s="11" t="str">
        <f>IF(CurriculumDetail!N1092 &gt; 0, CurriculumDetail!N1092, "")</f>
        <v/>
      </c>
      <c r="O150" s="11" t="str">
        <f>IF(CurriculumDetail!O1092 &gt; 0, CurriculumDetail!O1092, "")</f>
        <v/>
      </c>
      <c r="P150" s="11" t="str">
        <f>IF(CurriculumDetail!P1092 &gt; 0, CurriculumDetail!P1092, "")</f>
        <v/>
      </c>
      <c r="Q150" s="11" t="str">
        <f>IF(CurriculumDetail!Q1092 &gt; 0, CurriculumDetail!Q1092, "")</f>
        <v/>
      </c>
      <c r="R150" s="11" t="str">
        <f>IF(CurriculumDetail!R1092 &gt; 0, CurriculumDetail!R1092, "")</f>
        <v/>
      </c>
      <c r="S150" s="11" t="str">
        <f>IF(CurriculumDetail!S1092 &gt; 0, CurriculumDetail!S1092, "")</f>
        <v/>
      </c>
      <c r="T150" s="11" t="str">
        <f>IF(CurriculumDetail!T1092 &gt; 0, CurriculumDetail!T1092, "")</f>
        <v/>
      </c>
      <c r="U150" s="11" t="str">
        <f>IF(CurriculumDetail!U1092 &gt; 0, CurriculumDetail!U1092, "")</f>
        <v/>
      </c>
      <c r="V150" s="11" t="str">
        <f>IF(CurriculumDetail!V1092 &gt; 0, CurriculumDetail!V1092, "")</f>
        <v/>
      </c>
      <c r="W150" s="11" t="str">
        <f>IF(CurriculumDetail!W1092 &gt; 0, CurriculumDetail!W1092, "")</f>
        <v/>
      </c>
      <c r="X150" s="11" t="str">
        <f>IF(CurriculumDetail!X1092 &gt; 0, CurriculumDetail!X1092, "")</f>
        <v/>
      </c>
      <c r="Y150" s="11" t="str">
        <f>IF(CurriculumDetail!Y1092 &gt; 0, CurriculumDetail!Y1092, "")</f>
        <v/>
      </c>
      <c r="Z150" s="11" t="str">
        <f>IF(CurriculumDetail!Z1092 &gt; 0, CurriculumDetail!Z1092, "")</f>
        <v/>
      </c>
      <c r="AA150" s="11" t="str">
        <f>IF(CurriculumDetail!AA1092 &gt; 0, CurriculumDetail!AA1092, "")</f>
        <v/>
      </c>
      <c r="AB150" s="11" t="str">
        <f>IF(CurriculumDetail!AB1092 &gt; 0, CurriculumDetail!AB1092, "")</f>
        <v/>
      </c>
      <c r="AC150" s="11" t="str">
        <f>IF(CurriculumDetail!AC1092 &gt; 0, CurriculumDetail!AC1092, "")</f>
        <v/>
      </c>
      <c r="AD150" s="11" t="str">
        <f>IF(CurriculumDetail!AD1092 &gt; 0, CurriculumDetail!AD1092, "")</f>
        <v/>
      </c>
      <c r="AE150" s="11" t="str">
        <f>IF(CurriculumDetail!AE1092 &gt; 0, CurriculumDetail!AE1092, "")</f>
        <v/>
      </c>
      <c r="AF150" s="11" t="str">
        <f>IF(CurriculumDetail!AF1092 &gt; 0, CurriculumDetail!AF1092, "")</f>
        <v/>
      </c>
      <c r="AG150" s="11" t="str">
        <f>IF(CurriculumDetail!AG1092 &gt; 0, CurriculumDetail!AG1092, "")</f>
        <v/>
      </c>
      <c r="AH150" s="11" t="str">
        <f>IF(CurriculumDetail!AH1092 &gt; 0, CurriculumDetail!AH1092, "")</f>
        <v/>
      </c>
      <c r="AI150" s="11" t="str">
        <f>IF(CurriculumDetail!AI1092 &gt; 0, CurriculumDetail!AI1092, "")</f>
        <v/>
      </c>
      <c r="AJ150" s="11" t="str">
        <f>IF(CurriculumDetail!AJ1092 &gt; 0, CurriculumDetail!AJ1092, "")</f>
        <v/>
      </c>
    </row>
    <row r="151" spans="1:36" x14ac:dyDescent="0.2">
      <c r="A151" s="11" t="s">
        <v>114</v>
      </c>
      <c r="B151" s="11" t="s">
        <v>171</v>
      </c>
      <c r="C151" s="11">
        <v>12</v>
      </c>
      <c r="D151" s="11">
        <v>0</v>
      </c>
      <c r="E151" s="11">
        <f>C151+ D151</f>
        <v>12</v>
      </c>
      <c r="F151" s="11">
        <f>SUM(G151:AJ151)</f>
        <v>0</v>
      </c>
      <c r="G151" s="11" t="str">
        <f>IF(CurriculumDetail!G1103 &gt; 0, CurriculumDetail!G1103, "")</f>
        <v/>
      </c>
      <c r="H151" s="11" t="str">
        <f>IF(CurriculumDetail!H1103 &gt; 0, CurriculumDetail!H1103, "")</f>
        <v/>
      </c>
      <c r="I151" s="11" t="str">
        <f>IF(CurriculumDetail!I1103 &gt; 0, CurriculumDetail!I1103, "")</f>
        <v/>
      </c>
      <c r="J151" s="11" t="str">
        <f>IF(CurriculumDetail!J1103 &gt; 0, CurriculumDetail!J1103, "")</f>
        <v/>
      </c>
      <c r="K151" s="11" t="str">
        <f>IF(CurriculumDetail!K1103 &gt; 0, CurriculumDetail!K1103, "")</f>
        <v/>
      </c>
      <c r="L151" s="11" t="str">
        <f>IF(CurriculumDetail!L1103 &gt; 0, CurriculumDetail!L1103, "")</f>
        <v/>
      </c>
      <c r="M151" s="11" t="str">
        <f>IF(CurriculumDetail!M1103 &gt; 0, CurriculumDetail!M1103, "")</f>
        <v/>
      </c>
      <c r="N151" s="11" t="str">
        <f>IF(CurriculumDetail!N1103 &gt; 0, CurriculumDetail!N1103, "")</f>
        <v/>
      </c>
      <c r="O151" s="11" t="str">
        <f>IF(CurriculumDetail!O1103 &gt; 0, CurriculumDetail!O1103, "")</f>
        <v/>
      </c>
      <c r="P151" s="11" t="str">
        <f>IF(CurriculumDetail!P1103 &gt; 0, CurriculumDetail!P1103, "")</f>
        <v/>
      </c>
      <c r="Q151" s="11" t="str">
        <f>IF(CurriculumDetail!Q1103 &gt; 0, CurriculumDetail!Q1103, "")</f>
        <v/>
      </c>
      <c r="R151" s="11" t="str">
        <f>IF(CurriculumDetail!R1103 &gt; 0, CurriculumDetail!R1103, "")</f>
        <v/>
      </c>
      <c r="S151" s="11" t="str">
        <f>IF(CurriculumDetail!S1103 &gt; 0, CurriculumDetail!S1103, "")</f>
        <v/>
      </c>
      <c r="T151" s="11" t="str">
        <f>IF(CurriculumDetail!T1103 &gt; 0, CurriculumDetail!T1103, "")</f>
        <v/>
      </c>
      <c r="U151" s="11" t="str">
        <f>IF(CurriculumDetail!U1103 &gt; 0, CurriculumDetail!U1103, "")</f>
        <v/>
      </c>
      <c r="V151" s="11" t="str">
        <f>IF(CurriculumDetail!V1103 &gt; 0, CurriculumDetail!V1103, "")</f>
        <v/>
      </c>
      <c r="W151" s="11" t="str">
        <f>IF(CurriculumDetail!W1103 &gt; 0, CurriculumDetail!W1103, "")</f>
        <v/>
      </c>
      <c r="X151" s="11" t="str">
        <f>IF(CurriculumDetail!X1103 &gt; 0, CurriculumDetail!X1103, "")</f>
        <v/>
      </c>
      <c r="Y151" s="11" t="str">
        <f>IF(CurriculumDetail!Y1103 &gt; 0, CurriculumDetail!Y1103, "")</f>
        <v/>
      </c>
      <c r="Z151" s="11" t="str">
        <f>IF(CurriculumDetail!Z1103 &gt; 0, CurriculumDetail!Z1103, "")</f>
        <v/>
      </c>
      <c r="AA151" s="11" t="str">
        <f>IF(CurriculumDetail!AA1103 &gt; 0, CurriculumDetail!AA1103, "")</f>
        <v/>
      </c>
      <c r="AB151" s="11" t="str">
        <f>IF(CurriculumDetail!AB1103 &gt; 0, CurriculumDetail!AB1103, "")</f>
        <v/>
      </c>
      <c r="AC151" s="11" t="str">
        <f>IF(CurriculumDetail!AC1103 &gt; 0, CurriculumDetail!AC1103, "")</f>
        <v/>
      </c>
      <c r="AD151" s="11" t="str">
        <f>IF(CurriculumDetail!AD1103 &gt; 0, CurriculumDetail!AD1103, "")</f>
        <v/>
      </c>
      <c r="AE151" s="11" t="str">
        <f>IF(CurriculumDetail!AE1103 &gt; 0, CurriculumDetail!AE1103, "")</f>
        <v/>
      </c>
      <c r="AF151" s="11" t="str">
        <f>IF(CurriculumDetail!AF1103 &gt; 0, CurriculumDetail!AF1103, "")</f>
        <v/>
      </c>
      <c r="AG151" s="11" t="str">
        <f>IF(CurriculumDetail!AG1103 &gt; 0, CurriculumDetail!AG1103, "")</f>
        <v/>
      </c>
      <c r="AH151" s="11" t="str">
        <f>IF(CurriculumDetail!AH1103 &gt; 0, CurriculumDetail!AH1103, "")</f>
        <v/>
      </c>
      <c r="AI151" s="11" t="str">
        <f>IF(CurriculumDetail!AI1103 &gt; 0, CurriculumDetail!AI1103, "")</f>
        <v/>
      </c>
      <c r="AJ151" s="11" t="str">
        <f>IF(CurriculumDetail!AJ1103 &gt; 0, CurriculumDetail!AJ1103, "")</f>
        <v/>
      </c>
    </row>
    <row r="152" spans="1:36" x14ac:dyDescent="0.2">
      <c r="A152" s="11" t="s">
        <v>114</v>
      </c>
      <c r="B152" s="11" t="s">
        <v>109</v>
      </c>
      <c r="C152" s="11">
        <v>10</v>
      </c>
      <c r="D152" s="11">
        <v>0</v>
      </c>
      <c r="E152" s="11">
        <f>C152+ D152</f>
        <v>10</v>
      </c>
      <c r="F152" s="11">
        <f>SUM(G152:AJ152)</f>
        <v>0</v>
      </c>
      <c r="G152" s="11" t="str">
        <f>IF(CurriculumDetail!G1112 &gt; 0, CurriculumDetail!G1112, "")</f>
        <v/>
      </c>
      <c r="H152" s="11" t="str">
        <f>IF(CurriculumDetail!H1112 &gt; 0, CurriculumDetail!H1112, "")</f>
        <v/>
      </c>
      <c r="I152" s="11" t="str">
        <f>IF(CurriculumDetail!I1112 &gt; 0, CurriculumDetail!I1112, "")</f>
        <v/>
      </c>
      <c r="J152" s="11" t="str">
        <f>IF(CurriculumDetail!J1112 &gt; 0, CurriculumDetail!J1112, "")</f>
        <v/>
      </c>
      <c r="K152" s="11" t="str">
        <f>IF(CurriculumDetail!K1112 &gt; 0, CurriculumDetail!K1112, "")</f>
        <v/>
      </c>
      <c r="L152" s="11" t="str">
        <f>IF(CurriculumDetail!L1112 &gt; 0, CurriculumDetail!L1112, "")</f>
        <v/>
      </c>
      <c r="M152" s="11" t="str">
        <f>IF(CurriculumDetail!M1112 &gt; 0, CurriculumDetail!M1112, "")</f>
        <v/>
      </c>
      <c r="N152" s="11" t="str">
        <f>IF(CurriculumDetail!N1112 &gt; 0, CurriculumDetail!N1112, "")</f>
        <v/>
      </c>
      <c r="O152" s="11" t="str">
        <f>IF(CurriculumDetail!O1112 &gt; 0, CurriculumDetail!O1112, "")</f>
        <v/>
      </c>
      <c r="P152" s="11" t="str">
        <f>IF(CurriculumDetail!P1112 &gt; 0, CurriculumDetail!P1112, "")</f>
        <v/>
      </c>
      <c r="Q152" s="11" t="str">
        <f>IF(CurriculumDetail!Q1112 &gt; 0, CurriculumDetail!Q1112, "")</f>
        <v/>
      </c>
      <c r="R152" s="11" t="str">
        <f>IF(CurriculumDetail!R1112 &gt; 0, CurriculumDetail!R1112, "")</f>
        <v/>
      </c>
      <c r="S152" s="11" t="str">
        <f>IF(CurriculumDetail!S1112 &gt; 0, CurriculumDetail!S1112, "")</f>
        <v/>
      </c>
      <c r="T152" s="11" t="str">
        <f>IF(CurriculumDetail!T1112 &gt; 0, CurriculumDetail!T1112, "")</f>
        <v/>
      </c>
      <c r="U152" s="11" t="str">
        <f>IF(CurriculumDetail!U1112 &gt; 0, CurriculumDetail!U1112, "")</f>
        <v/>
      </c>
      <c r="V152" s="11" t="str">
        <f>IF(CurriculumDetail!V1112 &gt; 0, CurriculumDetail!V1112, "")</f>
        <v/>
      </c>
      <c r="W152" s="11" t="str">
        <f>IF(CurriculumDetail!W1112 &gt; 0, CurriculumDetail!W1112, "")</f>
        <v/>
      </c>
      <c r="X152" s="11" t="str">
        <f>IF(CurriculumDetail!X1112 &gt; 0, CurriculumDetail!X1112, "")</f>
        <v/>
      </c>
      <c r="Y152" s="11" t="str">
        <f>IF(CurriculumDetail!Y1112 &gt; 0, CurriculumDetail!Y1112, "")</f>
        <v/>
      </c>
      <c r="Z152" s="11" t="str">
        <f>IF(CurriculumDetail!Z1112 &gt; 0, CurriculumDetail!Z1112, "")</f>
        <v/>
      </c>
      <c r="AA152" s="11" t="str">
        <f>IF(CurriculumDetail!AA1112 &gt; 0, CurriculumDetail!AA1112, "")</f>
        <v/>
      </c>
      <c r="AB152" s="11" t="str">
        <f>IF(CurriculumDetail!AB1112 &gt; 0, CurriculumDetail!AB1112, "")</f>
        <v/>
      </c>
      <c r="AC152" s="11" t="str">
        <f>IF(CurriculumDetail!AC1112 &gt; 0, CurriculumDetail!AC1112, "")</f>
        <v/>
      </c>
      <c r="AD152" s="11" t="str">
        <f>IF(CurriculumDetail!AD1112 &gt; 0, CurriculumDetail!AD1112, "")</f>
        <v/>
      </c>
      <c r="AE152" s="11" t="str">
        <f>IF(CurriculumDetail!AE1112 &gt; 0, CurriculumDetail!AE1112, "")</f>
        <v/>
      </c>
      <c r="AF152" s="11" t="str">
        <f>IF(CurriculumDetail!AF1112 &gt; 0, CurriculumDetail!AF1112, "")</f>
        <v/>
      </c>
      <c r="AG152" s="11" t="str">
        <f>IF(CurriculumDetail!AG1112 &gt; 0, CurriculumDetail!AG1112, "")</f>
        <v/>
      </c>
      <c r="AH152" s="11" t="str">
        <f>IF(CurriculumDetail!AH1112 &gt; 0, CurriculumDetail!AH1112, "")</f>
        <v/>
      </c>
      <c r="AI152" s="11" t="str">
        <f>IF(CurriculumDetail!AI1112 &gt; 0, CurriculumDetail!AI1112, "")</f>
        <v/>
      </c>
      <c r="AJ152" s="11" t="str">
        <f>IF(CurriculumDetail!AJ1112 &gt; 0, CurriculumDetail!AJ1112, "")</f>
        <v/>
      </c>
    </row>
    <row r="154" spans="1:36" x14ac:dyDescent="0.2">
      <c r="A154" s="11" t="s">
        <v>212</v>
      </c>
      <c r="B154" s="11" t="s">
        <v>231</v>
      </c>
      <c r="C154" s="11">
        <v>2</v>
      </c>
      <c r="D154" s="11">
        <v>1</v>
      </c>
      <c r="E154" s="11">
        <f>C154+ D154</f>
        <v>3</v>
      </c>
      <c r="F154" s="11">
        <f>SUM(G154:AJ154)</f>
        <v>0</v>
      </c>
      <c r="G154" s="11" t="str">
        <f>IF(CurriculumDetail!G1126 &gt; 0, CurriculumDetail!G1126, "")</f>
        <v/>
      </c>
      <c r="H154" s="11" t="str">
        <f>IF(CurriculumDetail!H1126 &gt; 0, CurriculumDetail!H1126, "")</f>
        <v/>
      </c>
      <c r="I154" s="11" t="str">
        <f>IF(CurriculumDetail!I1126 &gt; 0, CurriculumDetail!I1126, "")</f>
        <v/>
      </c>
      <c r="J154" s="11" t="str">
        <f>IF(CurriculumDetail!J1126 &gt; 0, CurriculumDetail!J1126, "")</f>
        <v/>
      </c>
      <c r="K154" s="11" t="str">
        <f>IF(CurriculumDetail!K1126 &gt; 0, CurriculumDetail!K1126, "")</f>
        <v/>
      </c>
      <c r="L154" s="11" t="str">
        <f>IF(CurriculumDetail!L1126 &gt; 0, CurriculumDetail!L1126, "")</f>
        <v/>
      </c>
      <c r="M154" s="11" t="str">
        <f>IF(CurriculumDetail!M1126 &gt; 0, CurriculumDetail!M1126, "")</f>
        <v/>
      </c>
      <c r="N154" s="11" t="str">
        <f>IF(CurriculumDetail!N1126 &gt; 0, CurriculumDetail!N1126, "")</f>
        <v/>
      </c>
      <c r="O154" s="11" t="str">
        <f>IF(CurriculumDetail!O1126 &gt; 0, CurriculumDetail!O1126, "")</f>
        <v/>
      </c>
      <c r="P154" s="11" t="str">
        <f>IF(CurriculumDetail!P1126 &gt; 0, CurriculumDetail!P1126, "")</f>
        <v/>
      </c>
      <c r="Q154" s="11" t="str">
        <f>IF(CurriculumDetail!Q1126 &gt; 0, CurriculumDetail!Q1126, "")</f>
        <v/>
      </c>
      <c r="R154" s="11" t="str">
        <f>IF(CurriculumDetail!R1126 &gt; 0, CurriculumDetail!R1126, "")</f>
        <v/>
      </c>
      <c r="S154" s="11" t="str">
        <f>IF(CurriculumDetail!S1126 &gt; 0, CurriculumDetail!S1126, "")</f>
        <v/>
      </c>
      <c r="T154" s="11" t="str">
        <f>IF(CurriculumDetail!T1126 &gt; 0, CurriculumDetail!T1126, "")</f>
        <v/>
      </c>
      <c r="U154" s="11" t="str">
        <f>IF(CurriculumDetail!U1126 &gt; 0, CurriculumDetail!U1126, "")</f>
        <v/>
      </c>
      <c r="V154" s="11" t="str">
        <f>IF(CurriculumDetail!V1126 &gt; 0, CurriculumDetail!V1126, "")</f>
        <v/>
      </c>
      <c r="W154" s="11" t="str">
        <f>IF(CurriculumDetail!W1126 &gt; 0, CurriculumDetail!W1126, "")</f>
        <v/>
      </c>
      <c r="X154" s="11" t="str">
        <f>IF(CurriculumDetail!X1126 &gt; 0, CurriculumDetail!X1126, "")</f>
        <v/>
      </c>
      <c r="Y154" s="11" t="str">
        <f>IF(CurriculumDetail!Y1126 &gt; 0, CurriculumDetail!Y1126, "")</f>
        <v/>
      </c>
      <c r="Z154" s="11" t="str">
        <f>IF(CurriculumDetail!Z1126 &gt; 0, CurriculumDetail!Z1126, "")</f>
        <v/>
      </c>
      <c r="AA154" s="11" t="str">
        <f>IF(CurriculumDetail!AA1126 &gt; 0, CurriculumDetail!AA1126, "")</f>
        <v/>
      </c>
      <c r="AB154" s="11" t="str">
        <f>IF(CurriculumDetail!AB1126 &gt; 0, CurriculumDetail!AB1126, "")</f>
        <v/>
      </c>
      <c r="AC154" s="11" t="str">
        <f>IF(CurriculumDetail!AC1126 &gt; 0, CurriculumDetail!AC1126, "")</f>
        <v/>
      </c>
      <c r="AD154" s="11" t="str">
        <f>IF(CurriculumDetail!AD1126 &gt; 0, CurriculumDetail!AD1126, "")</f>
        <v/>
      </c>
      <c r="AE154" s="11" t="str">
        <f>IF(CurriculumDetail!AE1126 &gt; 0, CurriculumDetail!AE1126, "")</f>
        <v/>
      </c>
      <c r="AF154" s="11" t="str">
        <f>IF(CurriculumDetail!AF1126 &gt; 0, CurriculumDetail!AF1126, "")</f>
        <v/>
      </c>
      <c r="AG154" s="11" t="str">
        <f>IF(CurriculumDetail!AG1126 &gt; 0, CurriculumDetail!AG1126, "")</f>
        <v/>
      </c>
      <c r="AH154" s="11" t="str">
        <f>IF(CurriculumDetail!AH1126 &gt; 0, CurriculumDetail!AH1126, "")</f>
        <v/>
      </c>
      <c r="AI154" s="11" t="str">
        <f>IF(CurriculumDetail!AI1126 &gt; 0, CurriculumDetail!AI1126, "")</f>
        <v/>
      </c>
      <c r="AJ154" s="11" t="str">
        <f>IF(CurriculumDetail!AJ1126 &gt; 0, CurriculumDetail!AJ1126, "")</f>
        <v/>
      </c>
    </row>
    <row r="155" spans="1:36" x14ac:dyDescent="0.2">
      <c r="A155" s="11" t="s">
        <v>212</v>
      </c>
      <c r="B155" s="11" t="s">
        <v>241</v>
      </c>
      <c r="C155" s="11">
        <v>0</v>
      </c>
      <c r="D155" s="11">
        <v>2</v>
      </c>
      <c r="E155" s="11">
        <f>C155+ D155</f>
        <v>2</v>
      </c>
      <c r="F155" s="11">
        <f>SUM(G155:AJ155)</f>
        <v>0</v>
      </c>
      <c r="G155" s="11" t="str">
        <f>IF(CurriculumDetail!G1142 &gt; 0, CurriculumDetail!G1142, "")</f>
        <v/>
      </c>
      <c r="H155" s="11" t="str">
        <f>IF(CurriculumDetail!H1142 &gt; 0, CurriculumDetail!H1142, "")</f>
        <v/>
      </c>
      <c r="I155" s="11" t="str">
        <f>IF(CurriculumDetail!I1142 &gt; 0, CurriculumDetail!I1142, "")</f>
        <v/>
      </c>
      <c r="J155" s="11" t="str">
        <f>IF(CurriculumDetail!J1142 &gt; 0, CurriculumDetail!J1142, "")</f>
        <v/>
      </c>
      <c r="K155" s="11" t="str">
        <f>IF(CurriculumDetail!K1142 &gt; 0, CurriculumDetail!K1142, "")</f>
        <v/>
      </c>
      <c r="L155" s="11" t="str">
        <f>IF(CurriculumDetail!L1142 &gt; 0, CurriculumDetail!L1142, "")</f>
        <v/>
      </c>
      <c r="M155" s="11" t="str">
        <f>IF(CurriculumDetail!M1142 &gt; 0, CurriculumDetail!M1142, "")</f>
        <v/>
      </c>
      <c r="N155" s="11" t="str">
        <f>IF(CurriculumDetail!N1142 &gt; 0, CurriculumDetail!N1142, "")</f>
        <v/>
      </c>
      <c r="O155" s="11" t="str">
        <f>IF(CurriculumDetail!O1142 &gt; 0, CurriculumDetail!O1142, "")</f>
        <v/>
      </c>
      <c r="P155" s="11" t="str">
        <f>IF(CurriculumDetail!P1142 &gt; 0, CurriculumDetail!P1142, "")</f>
        <v/>
      </c>
      <c r="Q155" s="11" t="str">
        <f>IF(CurriculumDetail!Q1142 &gt; 0, CurriculumDetail!Q1142, "")</f>
        <v/>
      </c>
      <c r="R155" s="11" t="str">
        <f>IF(CurriculumDetail!R1142 &gt; 0, CurriculumDetail!R1142, "")</f>
        <v/>
      </c>
      <c r="S155" s="11" t="str">
        <f>IF(CurriculumDetail!S1142 &gt; 0, CurriculumDetail!S1142, "")</f>
        <v/>
      </c>
      <c r="T155" s="11" t="str">
        <f>IF(CurriculumDetail!T1142 &gt; 0, CurriculumDetail!T1142, "")</f>
        <v/>
      </c>
      <c r="U155" s="11" t="str">
        <f>IF(CurriculumDetail!U1142 &gt; 0, CurriculumDetail!U1142, "")</f>
        <v/>
      </c>
      <c r="V155" s="11" t="str">
        <f>IF(CurriculumDetail!V1142 &gt; 0, CurriculumDetail!V1142, "")</f>
        <v/>
      </c>
      <c r="W155" s="11" t="str">
        <f>IF(CurriculumDetail!W1142 &gt; 0, CurriculumDetail!W1142, "")</f>
        <v/>
      </c>
      <c r="X155" s="11" t="str">
        <f>IF(CurriculumDetail!X1142 &gt; 0, CurriculumDetail!X1142, "")</f>
        <v/>
      </c>
      <c r="Y155" s="11" t="str">
        <f>IF(CurriculumDetail!Y1142 &gt; 0, CurriculumDetail!Y1142, "")</f>
        <v/>
      </c>
      <c r="Z155" s="11" t="str">
        <f>IF(CurriculumDetail!Z1142 &gt; 0, CurriculumDetail!Z1142, "")</f>
        <v/>
      </c>
      <c r="AA155" s="11" t="str">
        <f>IF(CurriculumDetail!AA1142 &gt; 0, CurriculumDetail!AA1142, "")</f>
        <v/>
      </c>
      <c r="AB155" s="11" t="str">
        <f>IF(CurriculumDetail!AB1142 &gt; 0, CurriculumDetail!AB1142, "")</f>
        <v/>
      </c>
      <c r="AC155" s="11" t="str">
        <f>IF(CurriculumDetail!AC1142 &gt; 0, CurriculumDetail!AC1142, "")</f>
        <v/>
      </c>
      <c r="AD155" s="11" t="str">
        <f>IF(CurriculumDetail!AD1142 &gt; 0, CurriculumDetail!AD1142, "")</f>
        <v/>
      </c>
      <c r="AE155" s="11" t="str">
        <f>IF(CurriculumDetail!AE1142 &gt; 0, CurriculumDetail!AE1142, "")</f>
        <v/>
      </c>
      <c r="AF155" s="11" t="str">
        <f>IF(CurriculumDetail!AF1142 &gt; 0, CurriculumDetail!AF1142, "")</f>
        <v/>
      </c>
      <c r="AG155" s="11" t="str">
        <f>IF(CurriculumDetail!AG1142 &gt; 0, CurriculumDetail!AG1142, "")</f>
        <v/>
      </c>
      <c r="AH155" s="11" t="str">
        <f>IF(CurriculumDetail!AH1142 &gt; 0, CurriculumDetail!AH1142, "")</f>
        <v/>
      </c>
      <c r="AI155" s="11" t="str">
        <f>IF(CurriculumDetail!AI1142 &gt; 0, CurriculumDetail!AI1142, "")</f>
        <v/>
      </c>
      <c r="AJ155" s="11" t="str">
        <f>IF(CurriculumDetail!AJ1142 &gt; 0, CurriculumDetail!AJ1142, "")</f>
        <v/>
      </c>
    </row>
    <row r="156" spans="1:36" x14ac:dyDescent="0.2">
      <c r="A156" s="11" t="s">
        <v>212</v>
      </c>
      <c r="B156" s="11" t="s">
        <v>255</v>
      </c>
      <c r="C156" s="11">
        <v>0</v>
      </c>
      <c r="D156" s="11">
        <v>2</v>
      </c>
      <c r="E156" s="11">
        <f>C156+ D156</f>
        <v>2</v>
      </c>
      <c r="F156" s="11">
        <f>SUM(G156:AJ156)</f>
        <v>0</v>
      </c>
      <c r="G156" s="11" t="str">
        <f>IF(CurriculumDetail!G1169 &gt; 0, CurriculumDetail!G1169, "")</f>
        <v/>
      </c>
      <c r="H156" s="11" t="str">
        <f>IF(CurriculumDetail!H1169 &gt; 0, CurriculumDetail!H1169, "")</f>
        <v/>
      </c>
      <c r="I156" s="11" t="str">
        <f>IF(CurriculumDetail!I1169 &gt; 0, CurriculumDetail!I1169, "")</f>
        <v/>
      </c>
      <c r="J156" s="11" t="str">
        <f>IF(CurriculumDetail!J1169 &gt; 0, CurriculumDetail!J1169, "")</f>
        <v/>
      </c>
      <c r="K156" s="11" t="str">
        <f>IF(CurriculumDetail!K1169 &gt; 0, CurriculumDetail!K1169, "")</f>
        <v/>
      </c>
      <c r="L156" s="11" t="str">
        <f>IF(CurriculumDetail!L1169 &gt; 0, CurriculumDetail!L1169, "")</f>
        <v/>
      </c>
      <c r="M156" s="11" t="str">
        <f>IF(CurriculumDetail!M1169 &gt; 0, CurriculumDetail!M1169, "")</f>
        <v/>
      </c>
      <c r="N156" s="11" t="str">
        <f>IF(CurriculumDetail!N1169 &gt; 0, CurriculumDetail!N1169, "")</f>
        <v/>
      </c>
      <c r="O156" s="11" t="str">
        <f>IF(CurriculumDetail!O1169 &gt; 0, CurriculumDetail!O1169, "")</f>
        <v/>
      </c>
      <c r="P156" s="11" t="str">
        <f>IF(CurriculumDetail!P1169 &gt; 0, CurriculumDetail!P1169, "")</f>
        <v/>
      </c>
      <c r="Q156" s="11" t="str">
        <f>IF(CurriculumDetail!Q1169 &gt; 0, CurriculumDetail!Q1169, "")</f>
        <v/>
      </c>
      <c r="R156" s="11" t="str">
        <f>IF(CurriculumDetail!R1169 &gt; 0, CurriculumDetail!R1169, "")</f>
        <v/>
      </c>
      <c r="S156" s="11" t="str">
        <f>IF(CurriculumDetail!S1169 &gt; 0, CurriculumDetail!S1169, "")</f>
        <v/>
      </c>
      <c r="T156" s="11" t="str">
        <f>IF(CurriculumDetail!T1169 &gt; 0, CurriculumDetail!T1169, "")</f>
        <v/>
      </c>
      <c r="U156" s="11" t="str">
        <f>IF(CurriculumDetail!U1169 &gt; 0, CurriculumDetail!U1169, "")</f>
        <v/>
      </c>
      <c r="V156" s="11" t="str">
        <f>IF(CurriculumDetail!V1169 &gt; 0, CurriculumDetail!V1169, "")</f>
        <v/>
      </c>
      <c r="W156" s="11" t="str">
        <f>IF(CurriculumDetail!W1169 &gt; 0, CurriculumDetail!W1169, "")</f>
        <v/>
      </c>
      <c r="X156" s="11" t="str">
        <f>IF(CurriculumDetail!X1169 &gt; 0, CurriculumDetail!X1169, "")</f>
        <v/>
      </c>
      <c r="Y156" s="11" t="str">
        <f>IF(CurriculumDetail!Y1169 &gt; 0, CurriculumDetail!Y1169, "")</f>
        <v/>
      </c>
      <c r="Z156" s="11" t="str">
        <f>IF(CurriculumDetail!Z1169 &gt; 0, CurriculumDetail!Z1169, "")</f>
        <v/>
      </c>
      <c r="AA156" s="11" t="str">
        <f>IF(CurriculumDetail!AA1169 &gt; 0, CurriculumDetail!AA1169, "")</f>
        <v/>
      </c>
      <c r="AB156" s="11" t="str">
        <f>IF(CurriculumDetail!AB1169 &gt; 0, CurriculumDetail!AB1169, "")</f>
        <v/>
      </c>
      <c r="AC156" s="11" t="str">
        <f>IF(CurriculumDetail!AC1169 &gt; 0, CurriculumDetail!AC1169, "")</f>
        <v/>
      </c>
      <c r="AD156" s="11" t="str">
        <f>IF(CurriculumDetail!AD1169 &gt; 0, CurriculumDetail!AD1169, "")</f>
        <v/>
      </c>
      <c r="AE156" s="11" t="str">
        <f>IF(CurriculumDetail!AE1169 &gt; 0, CurriculumDetail!AE1169, "")</f>
        <v/>
      </c>
      <c r="AF156" s="11" t="str">
        <f>IF(CurriculumDetail!AF1169 &gt; 0, CurriculumDetail!AF1169, "")</f>
        <v/>
      </c>
      <c r="AG156" s="11" t="str">
        <f>IF(CurriculumDetail!AG1169 &gt; 0, CurriculumDetail!AG1169, "")</f>
        <v/>
      </c>
      <c r="AH156" s="11" t="str">
        <f>IF(CurriculumDetail!AH1169 &gt; 0, CurriculumDetail!AH1169, "")</f>
        <v/>
      </c>
      <c r="AI156" s="11" t="str">
        <f>IF(CurriculumDetail!AI1169 &gt; 0, CurriculumDetail!AI1169, "")</f>
        <v/>
      </c>
      <c r="AJ156" s="11" t="str">
        <f>IF(CurriculumDetail!AJ1169 &gt; 0, CurriculumDetail!AJ1169, "")</f>
        <v/>
      </c>
    </row>
    <row r="157" spans="1:36" x14ac:dyDescent="0.2">
      <c r="A157" s="11" t="s">
        <v>212</v>
      </c>
      <c r="B157" s="11" t="s">
        <v>127</v>
      </c>
      <c r="C157" s="11">
        <v>1</v>
      </c>
      <c r="D157" s="11">
        <v>3</v>
      </c>
      <c r="E157" s="11">
        <f>C157+ D157</f>
        <v>4</v>
      </c>
      <c r="F157" s="11">
        <f>SUM(G157:AJ157)</f>
        <v>0</v>
      </c>
      <c r="G157" s="11" t="str">
        <f>IF(CurriculumDetail!G1177 &gt; 0, CurriculumDetail!G1177, "")</f>
        <v/>
      </c>
      <c r="H157" s="11" t="str">
        <f>IF(CurriculumDetail!H1177 &gt; 0, CurriculumDetail!H1177, "")</f>
        <v/>
      </c>
      <c r="I157" s="11" t="str">
        <f>IF(CurriculumDetail!I1177 &gt; 0, CurriculumDetail!I1177, "")</f>
        <v/>
      </c>
      <c r="J157" s="11" t="str">
        <f>IF(CurriculumDetail!J1177 &gt; 0, CurriculumDetail!J1177, "")</f>
        <v/>
      </c>
      <c r="K157" s="11" t="str">
        <f>IF(CurriculumDetail!K1177 &gt; 0, CurriculumDetail!K1177, "")</f>
        <v/>
      </c>
      <c r="L157" s="11" t="str">
        <f>IF(CurriculumDetail!L1177 &gt; 0, CurriculumDetail!L1177, "")</f>
        <v/>
      </c>
      <c r="M157" s="11" t="str">
        <f>IF(CurriculumDetail!M1177 &gt; 0, CurriculumDetail!M1177, "")</f>
        <v/>
      </c>
      <c r="N157" s="11" t="str">
        <f>IF(CurriculumDetail!N1177 &gt; 0, CurriculumDetail!N1177, "")</f>
        <v/>
      </c>
      <c r="O157" s="11" t="str">
        <f>IF(CurriculumDetail!O1177 &gt; 0, CurriculumDetail!O1177, "")</f>
        <v/>
      </c>
      <c r="P157" s="11" t="str">
        <f>IF(CurriculumDetail!P1177 &gt; 0, CurriculumDetail!P1177, "")</f>
        <v/>
      </c>
      <c r="Q157" s="11" t="str">
        <f>IF(CurriculumDetail!Q1177 &gt; 0, CurriculumDetail!Q1177, "")</f>
        <v/>
      </c>
      <c r="R157" s="11" t="str">
        <f>IF(CurriculumDetail!R1177 &gt; 0, CurriculumDetail!R1177, "")</f>
        <v/>
      </c>
      <c r="S157" s="11" t="str">
        <f>IF(CurriculumDetail!S1177 &gt; 0, CurriculumDetail!S1177, "")</f>
        <v/>
      </c>
      <c r="T157" s="11" t="str">
        <f>IF(CurriculumDetail!T1177 &gt; 0, CurriculumDetail!T1177, "")</f>
        <v/>
      </c>
      <c r="U157" s="11" t="str">
        <f>IF(CurriculumDetail!U1177 &gt; 0, CurriculumDetail!U1177, "")</f>
        <v/>
      </c>
      <c r="V157" s="11" t="str">
        <f>IF(CurriculumDetail!V1177 &gt; 0, CurriculumDetail!V1177, "")</f>
        <v/>
      </c>
      <c r="W157" s="11" t="str">
        <f>IF(CurriculumDetail!W1177 &gt; 0, CurriculumDetail!W1177, "")</f>
        <v/>
      </c>
      <c r="X157" s="11" t="str">
        <f>IF(CurriculumDetail!X1177 &gt; 0, CurriculumDetail!X1177, "")</f>
        <v/>
      </c>
      <c r="Y157" s="11" t="str">
        <f>IF(CurriculumDetail!Y1177 &gt; 0, CurriculumDetail!Y1177, "")</f>
        <v/>
      </c>
      <c r="Z157" s="11" t="str">
        <f>IF(CurriculumDetail!Z1177 &gt; 0, CurriculumDetail!Z1177, "")</f>
        <v/>
      </c>
      <c r="AA157" s="11" t="str">
        <f>IF(CurriculumDetail!AA1177 &gt; 0, CurriculumDetail!AA1177, "")</f>
        <v/>
      </c>
      <c r="AB157" s="11" t="str">
        <f>IF(CurriculumDetail!AB1177 &gt; 0, CurriculumDetail!AB1177, "")</f>
        <v/>
      </c>
      <c r="AC157" s="11" t="str">
        <f>IF(CurriculumDetail!AC1177 &gt; 0, CurriculumDetail!AC1177, "")</f>
        <v/>
      </c>
      <c r="AD157" s="11" t="str">
        <f>IF(CurriculumDetail!AD1177 &gt; 0, CurriculumDetail!AD1177, "")</f>
        <v/>
      </c>
      <c r="AE157" s="11" t="str">
        <f>IF(CurriculumDetail!AE1177 &gt; 0, CurriculumDetail!AE1177, "")</f>
        <v/>
      </c>
      <c r="AF157" s="11" t="str">
        <f>IF(CurriculumDetail!AF1177 &gt; 0, CurriculumDetail!AF1177, "")</f>
        <v/>
      </c>
      <c r="AG157" s="11" t="str">
        <f>IF(CurriculumDetail!AG1177 &gt; 0, CurriculumDetail!AG1177, "")</f>
        <v/>
      </c>
      <c r="AH157" s="11" t="str">
        <f>IF(CurriculumDetail!AH1177 &gt; 0, CurriculumDetail!AH1177, "")</f>
        <v/>
      </c>
      <c r="AI157" s="11" t="str">
        <f>IF(CurriculumDetail!AI1177 &gt; 0, CurriculumDetail!AI1177, "")</f>
        <v/>
      </c>
      <c r="AJ157" s="11" t="str">
        <f>IF(CurriculumDetail!AJ1177 &gt; 0, CurriculumDetail!AJ1177, "")</f>
        <v/>
      </c>
    </row>
    <row r="158" spans="1:36" x14ac:dyDescent="0.2">
      <c r="A158" s="11" t="s">
        <v>212</v>
      </c>
      <c r="B158" s="11" t="s">
        <v>49</v>
      </c>
      <c r="C158" s="11">
        <v>3</v>
      </c>
      <c r="D158" s="11">
        <v>5</v>
      </c>
      <c r="E158" s="11">
        <f>C158+ D158</f>
        <v>8</v>
      </c>
      <c r="F158" s="11">
        <f>SUM(G158:AJ158)</f>
        <v>0</v>
      </c>
      <c r="G158" s="11" t="str">
        <f>IF(CurriculumDetail!G1192 &gt; 0, CurriculumDetail!G1192, "")</f>
        <v/>
      </c>
      <c r="H158" s="11" t="str">
        <f>IF(CurriculumDetail!H1192 &gt; 0, CurriculumDetail!H1192, "")</f>
        <v/>
      </c>
      <c r="I158" s="11" t="str">
        <f>IF(CurriculumDetail!I1192 &gt; 0, CurriculumDetail!I1192, "")</f>
        <v/>
      </c>
      <c r="J158" s="11" t="str">
        <f>IF(CurriculumDetail!J1192 &gt; 0, CurriculumDetail!J1192, "")</f>
        <v/>
      </c>
      <c r="K158" s="11" t="str">
        <f>IF(CurriculumDetail!K1192 &gt; 0, CurriculumDetail!K1192, "")</f>
        <v/>
      </c>
      <c r="L158" s="11" t="str">
        <f>IF(CurriculumDetail!L1192 &gt; 0, CurriculumDetail!L1192, "")</f>
        <v/>
      </c>
      <c r="M158" s="11" t="str">
        <f>IF(CurriculumDetail!M1192 &gt; 0, CurriculumDetail!M1192, "")</f>
        <v/>
      </c>
      <c r="N158" s="11" t="str">
        <f>IF(CurriculumDetail!N1192 &gt; 0, CurriculumDetail!N1192, "")</f>
        <v/>
      </c>
      <c r="O158" s="11" t="str">
        <f>IF(CurriculumDetail!O1192 &gt; 0, CurriculumDetail!O1192, "")</f>
        <v/>
      </c>
      <c r="P158" s="11" t="str">
        <f>IF(CurriculumDetail!P1192 &gt; 0, CurriculumDetail!P1192, "")</f>
        <v/>
      </c>
      <c r="Q158" s="11" t="str">
        <f>IF(CurriculumDetail!Q1192 &gt; 0, CurriculumDetail!Q1192, "")</f>
        <v/>
      </c>
      <c r="R158" s="11" t="str">
        <f>IF(CurriculumDetail!R1192 &gt; 0, CurriculumDetail!R1192, "")</f>
        <v/>
      </c>
      <c r="S158" s="11" t="str">
        <f>IF(CurriculumDetail!S1192 &gt; 0, CurriculumDetail!S1192, "")</f>
        <v/>
      </c>
      <c r="T158" s="11" t="str">
        <f>IF(CurriculumDetail!T1192 &gt; 0, CurriculumDetail!T1192, "")</f>
        <v/>
      </c>
      <c r="U158" s="11" t="str">
        <f>IF(CurriculumDetail!U1192 &gt; 0, CurriculumDetail!U1192, "")</f>
        <v/>
      </c>
      <c r="V158" s="11" t="str">
        <f>IF(CurriculumDetail!V1192 &gt; 0, CurriculumDetail!V1192, "")</f>
        <v/>
      </c>
      <c r="W158" s="11" t="str">
        <f>IF(CurriculumDetail!W1192 &gt; 0, CurriculumDetail!W1192, "")</f>
        <v/>
      </c>
      <c r="X158" s="11" t="str">
        <f>IF(CurriculumDetail!X1192 &gt; 0, CurriculumDetail!X1192, "")</f>
        <v/>
      </c>
      <c r="Y158" s="11" t="str">
        <f>IF(CurriculumDetail!Y1192 &gt; 0, CurriculumDetail!Y1192, "")</f>
        <v/>
      </c>
      <c r="Z158" s="11" t="str">
        <f>IF(CurriculumDetail!Z1192 &gt; 0, CurriculumDetail!Z1192, "")</f>
        <v/>
      </c>
      <c r="AA158" s="11" t="str">
        <f>IF(CurriculumDetail!AA1192 &gt; 0, CurriculumDetail!AA1192, "")</f>
        <v/>
      </c>
      <c r="AB158" s="11" t="str">
        <f>IF(CurriculumDetail!AB1192 &gt; 0, CurriculumDetail!AB1192, "")</f>
        <v/>
      </c>
      <c r="AC158" s="11" t="str">
        <f>IF(CurriculumDetail!AC1192 &gt; 0, CurriculumDetail!AC1192, "")</f>
        <v/>
      </c>
      <c r="AD158" s="11" t="str">
        <f>IF(CurriculumDetail!AD1192 &gt; 0, CurriculumDetail!AD1192, "")</f>
        <v/>
      </c>
      <c r="AE158" s="11" t="str">
        <f>IF(CurriculumDetail!AE1192 &gt; 0, CurriculumDetail!AE1192, "")</f>
        <v/>
      </c>
      <c r="AF158" s="11" t="str">
        <f>IF(CurriculumDetail!AF1192 &gt; 0, CurriculumDetail!AF1192, "")</f>
        <v/>
      </c>
      <c r="AG158" s="11" t="str">
        <f>IF(CurriculumDetail!AG1192 &gt; 0, CurriculumDetail!AG1192, "")</f>
        <v/>
      </c>
      <c r="AH158" s="11" t="str">
        <f>IF(CurriculumDetail!AH1192 &gt; 0, CurriculumDetail!AH1192, "")</f>
        <v/>
      </c>
      <c r="AI158" s="11" t="str">
        <f>IF(CurriculumDetail!AI1192 &gt; 0, CurriculumDetail!AI1192, "")</f>
        <v/>
      </c>
      <c r="AJ158" s="11" t="str">
        <f>IF(CurriculumDetail!AJ1192 &gt; 0, CurriculumDetail!AJ1192, "")</f>
        <v/>
      </c>
    </row>
    <row r="159" spans="1:36" x14ac:dyDescent="0.2">
      <c r="A159" s="11" t="s">
        <v>212</v>
      </c>
      <c r="B159" s="11" t="s">
        <v>129</v>
      </c>
      <c r="C159" s="11">
        <v>0</v>
      </c>
      <c r="D159" s="11">
        <v>2</v>
      </c>
      <c r="E159" s="11">
        <f>C159+ D159</f>
        <v>2</v>
      </c>
      <c r="F159" s="11">
        <f>SUM(G159:AJ159)</f>
        <v>0</v>
      </c>
      <c r="G159" s="11" t="str">
        <f>IF(CurriculumDetail!G1217 &gt; 0, CurriculumDetail!G1217, "")</f>
        <v/>
      </c>
      <c r="H159" s="11" t="str">
        <f>IF(CurriculumDetail!H1217 &gt; 0, CurriculumDetail!H1217, "")</f>
        <v/>
      </c>
      <c r="I159" s="11" t="str">
        <f>IF(CurriculumDetail!I1217 &gt; 0, CurriculumDetail!I1217, "")</f>
        <v/>
      </c>
      <c r="J159" s="11" t="str">
        <f>IF(CurriculumDetail!J1217 &gt; 0, CurriculumDetail!J1217, "")</f>
        <v/>
      </c>
      <c r="K159" s="11" t="str">
        <f>IF(CurriculumDetail!K1217 &gt; 0, CurriculumDetail!K1217, "")</f>
        <v/>
      </c>
      <c r="L159" s="11" t="str">
        <f>IF(CurriculumDetail!L1217 &gt; 0, CurriculumDetail!L1217, "")</f>
        <v/>
      </c>
      <c r="M159" s="11" t="str">
        <f>IF(CurriculumDetail!M1217 &gt; 0, CurriculumDetail!M1217, "")</f>
        <v/>
      </c>
      <c r="N159" s="11" t="str">
        <f>IF(CurriculumDetail!N1217 &gt; 0, CurriculumDetail!N1217, "")</f>
        <v/>
      </c>
      <c r="O159" s="11" t="str">
        <f>IF(CurriculumDetail!O1217 &gt; 0, CurriculumDetail!O1217, "")</f>
        <v/>
      </c>
      <c r="P159" s="11" t="str">
        <f>IF(CurriculumDetail!P1217 &gt; 0, CurriculumDetail!P1217, "")</f>
        <v/>
      </c>
      <c r="Q159" s="11" t="str">
        <f>IF(CurriculumDetail!Q1217 &gt; 0, CurriculumDetail!Q1217, "")</f>
        <v/>
      </c>
      <c r="R159" s="11" t="str">
        <f>IF(CurriculumDetail!R1217 &gt; 0, CurriculumDetail!R1217, "")</f>
        <v/>
      </c>
      <c r="S159" s="11" t="str">
        <f>IF(CurriculumDetail!S1217 &gt; 0, CurriculumDetail!S1217, "")</f>
        <v/>
      </c>
      <c r="T159" s="11" t="str">
        <f>IF(CurriculumDetail!T1217 &gt; 0, CurriculumDetail!T1217, "")</f>
        <v/>
      </c>
      <c r="U159" s="11" t="str">
        <f>IF(CurriculumDetail!U1217 &gt; 0, CurriculumDetail!U1217, "")</f>
        <v/>
      </c>
      <c r="V159" s="11" t="str">
        <f>IF(CurriculumDetail!V1217 &gt; 0, CurriculumDetail!V1217, "")</f>
        <v/>
      </c>
      <c r="W159" s="11" t="str">
        <f>IF(CurriculumDetail!W1217 &gt; 0, CurriculumDetail!W1217, "")</f>
        <v/>
      </c>
      <c r="X159" s="11" t="str">
        <f>IF(CurriculumDetail!X1217 &gt; 0, CurriculumDetail!X1217, "")</f>
        <v/>
      </c>
      <c r="Y159" s="11" t="str">
        <f>IF(CurriculumDetail!Y1217 &gt; 0, CurriculumDetail!Y1217, "")</f>
        <v/>
      </c>
      <c r="Z159" s="11" t="str">
        <f>IF(CurriculumDetail!Z1217 &gt; 0, CurriculumDetail!Z1217, "")</f>
        <v/>
      </c>
      <c r="AA159" s="11" t="str">
        <f>IF(CurriculumDetail!AA1217 &gt; 0, CurriculumDetail!AA1217, "")</f>
        <v/>
      </c>
      <c r="AB159" s="11" t="str">
        <f>IF(CurriculumDetail!AB1217 &gt; 0, CurriculumDetail!AB1217, "")</f>
        <v/>
      </c>
      <c r="AC159" s="11" t="str">
        <f>IF(CurriculumDetail!AC1217 &gt; 0, CurriculumDetail!AC1217, "")</f>
        <v/>
      </c>
      <c r="AD159" s="11" t="str">
        <f>IF(CurriculumDetail!AD1217 &gt; 0, CurriculumDetail!AD1217, "")</f>
        <v/>
      </c>
      <c r="AE159" s="11" t="str">
        <f>IF(CurriculumDetail!AE1217 &gt; 0, CurriculumDetail!AE1217, "")</f>
        <v/>
      </c>
      <c r="AF159" s="11" t="str">
        <f>IF(CurriculumDetail!AF1217 &gt; 0, CurriculumDetail!AF1217, "")</f>
        <v/>
      </c>
      <c r="AG159" s="11" t="str">
        <f>IF(CurriculumDetail!AG1217 &gt; 0, CurriculumDetail!AG1217, "")</f>
        <v/>
      </c>
      <c r="AH159" s="11" t="str">
        <f>IF(CurriculumDetail!AH1217 &gt; 0, CurriculumDetail!AH1217, "")</f>
        <v/>
      </c>
      <c r="AI159" s="11" t="str">
        <f>IF(CurriculumDetail!AI1217 &gt; 0, CurriculumDetail!AI1217, "")</f>
        <v/>
      </c>
      <c r="AJ159" s="11" t="str">
        <f>IF(CurriculumDetail!AJ1217 &gt; 0, CurriculumDetail!AJ1217, "")</f>
        <v/>
      </c>
    </row>
    <row r="160" spans="1:36" x14ac:dyDescent="0.2">
      <c r="A160" s="11" t="s">
        <v>212</v>
      </c>
      <c r="B160" s="11" t="s">
        <v>50</v>
      </c>
      <c r="C160" s="11">
        <v>0</v>
      </c>
      <c r="D160" s="11">
        <v>3</v>
      </c>
      <c r="E160" s="11">
        <f>C160+ D160</f>
        <v>3</v>
      </c>
      <c r="F160" s="11">
        <f>SUM(G160:AJ160)</f>
        <v>0</v>
      </c>
      <c r="G160" s="11" t="str">
        <f>IF(CurriculumDetail!G1228 &gt; 0, CurriculumDetail!G1228, "")</f>
        <v/>
      </c>
      <c r="H160" s="11" t="str">
        <f>IF(CurriculumDetail!H1228 &gt; 0, CurriculumDetail!H1228, "")</f>
        <v/>
      </c>
      <c r="I160" s="11" t="str">
        <f>IF(CurriculumDetail!I1228 &gt; 0, CurriculumDetail!I1228, "")</f>
        <v/>
      </c>
      <c r="J160" s="11" t="str">
        <f>IF(CurriculumDetail!J1228 &gt; 0, CurriculumDetail!J1228, "")</f>
        <v/>
      </c>
      <c r="K160" s="11" t="str">
        <f>IF(CurriculumDetail!K1228 &gt; 0, CurriculumDetail!K1228, "")</f>
        <v/>
      </c>
      <c r="L160" s="11" t="str">
        <f>IF(CurriculumDetail!L1228 &gt; 0, CurriculumDetail!L1228, "")</f>
        <v/>
      </c>
      <c r="M160" s="11" t="str">
        <f>IF(CurriculumDetail!M1228 &gt; 0, CurriculumDetail!M1228, "")</f>
        <v/>
      </c>
      <c r="N160" s="11" t="str">
        <f>IF(CurriculumDetail!N1228 &gt; 0, CurriculumDetail!N1228, "")</f>
        <v/>
      </c>
      <c r="O160" s="11" t="str">
        <f>IF(CurriculumDetail!O1228 &gt; 0, CurriculumDetail!O1228, "")</f>
        <v/>
      </c>
      <c r="P160" s="11" t="str">
        <f>IF(CurriculumDetail!P1228 &gt; 0, CurriculumDetail!P1228, "")</f>
        <v/>
      </c>
      <c r="Q160" s="11" t="str">
        <f>IF(CurriculumDetail!Q1228 &gt; 0, CurriculumDetail!Q1228, "")</f>
        <v/>
      </c>
      <c r="R160" s="11" t="str">
        <f>IF(CurriculumDetail!R1228 &gt; 0, CurriculumDetail!R1228, "")</f>
        <v/>
      </c>
      <c r="S160" s="11" t="str">
        <f>IF(CurriculumDetail!S1228 &gt; 0, CurriculumDetail!S1228, "")</f>
        <v/>
      </c>
      <c r="T160" s="11" t="str">
        <f>IF(CurriculumDetail!T1228 &gt; 0, CurriculumDetail!T1228, "")</f>
        <v/>
      </c>
      <c r="U160" s="11" t="str">
        <f>IF(CurriculumDetail!U1228 &gt; 0, CurriculumDetail!U1228, "")</f>
        <v/>
      </c>
      <c r="V160" s="11" t="str">
        <f>IF(CurriculumDetail!V1228 &gt; 0, CurriculumDetail!V1228, "")</f>
        <v/>
      </c>
      <c r="W160" s="11" t="str">
        <f>IF(CurriculumDetail!W1228 &gt; 0, CurriculumDetail!W1228, "")</f>
        <v/>
      </c>
      <c r="X160" s="11" t="str">
        <f>IF(CurriculumDetail!X1228 &gt; 0, CurriculumDetail!X1228, "")</f>
        <v/>
      </c>
      <c r="Y160" s="11" t="str">
        <f>IF(CurriculumDetail!Y1228 &gt; 0, CurriculumDetail!Y1228, "")</f>
        <v/>
      </c>
      <c r="Z160" s="11" t="str">
        <f>IF(CurriculumDetail!Z1228 &gt; 0, CurriculumDetail!Z1228, "")</f>
        <v/>
      </c>
      <c r="AA160" s="11" t="str">
        <f>IF(CurriculumDetail!AA1228 &gt; 0, CurriculumDetail!AA1228, "")</f>
        <v/>
      </c>
      <c r="AB160" s="11" t="str">
        <f>IF(CurriculumDetail!AB1228 &gt; 0, CurriculumDetail!AB1228, "")</f>
        <v/>
      </c>
      <c r="AC160" s="11" t="str">
        <f>IF(CurriculumDetail!AC1228 &gt; 0, CurriculumDetail!AC1228, "")</f>
        <v/>
      </c>
      <c r="AD160" s="11" t="str">
        <f>IF(CurriculumDetail!AD1228 &gt; 0, CurriculumDetail!AD1228, "")</f>
        <v/>
      </c>
      <c r="AE160" s="11" t="str">
        <f>IF(CurriculumDetail!AE1228 &gt; 0, CurriculumDetail!AE1228, "")</f>
        <v/>
      </c>
      <c r="AF160" s="11" t="str">
        <f>IF(CurriculumDetail!AF1228 &gt; 0, CurriculumDetail!AF1228, "")</f>
        <v/>
      </c>
      <c r="AG160" s="11" t="str">
        <f>IF(CurriculumDetail!AG1228 &gt; 0, CurriculumDetail!AG1228, "")</f>
        <v/>
      </c>
      <c r="AH160" s="11" t="str">
        <f>IF(CurriculumDetail!AH1228 &gt; 0, CurriculumDetail!AH1228, "")</f>
        <v/>
      </c>
      <c r="AI160" s="11" t="str">
        <f>IF(CurriculumDetail!AI1228 &gt; 0, CurriculumDetail!AI1228, "")</f>
        <v/>
      </c>
      <c r="AJ160" s="11" t="str">
        <f>IF(CurriculumDetail!AJ1228 &gt; 0, CurriculumDetail!AJ1228, "")</f>
        <v/>
      </c>
    </row>
    <row r="161" spans="1:36" x14ac:dyDescent="0.2">
      <c r="A161" s="11" t="s">
        <v>212</v>
      </c>
      <c r="B161" s="11" t="s">
        <v>83</v>
      </c>
      <c r="C161" s="11">
        <v>0</v>
      </c>
      <c r="D161" s="11">
        <v>2</v>
      </c>
      <c r="E161" s="11">
        <f>C161+ D161</f>
        <v>2</v>
      </c>
      <c r="F161" s="11">
        <f>SUM(G161:AJ161)</f>
        <v>0</v>
      </c>
      <c r="G161" s="11" t="str">
        <f>IF(CurriculumDetail!G1247 &gt; 0, CurriculumDetail!G1247, "")</f>
        <v/>
      </c>
      <c r="H161" s="11" t="str">
        <f>IF(CurriculumDetail!H1247 &gt; 0, CurriculumDetail!H1247, "")</f>
        <v/>
      </c>
      <c r="I161" s="11" t="str">
        <f>IF(CurriculumDetail!I1247 &gt; 0, CurriculumDetail!I1247, "")</f>
        <v/>
      </c>
      <c r="J161" s="11" t="str">
        <f>IF(CurriculumDetail!J1247 &gt; 0, CurriculumDetail!J1247, "")</f>
        <v/>
      </c>
      <c r="K161" s="11" t="str">
        <f>IF(CurriculumDetail!K1247 &gt; 0, CurriculumDetail!K1247, "")</f>
        <v/>
      </c>
      <c r="L161" s="11" t="str">
        <f>IF(CurriculumDetail!L1247 &gt; 0, CurriculumDetail!L1247, "")</f>
        <v/>
      </c>
      <c r="M161" s="11" t="str">
        <f>IF(CurriculumDetail!M1247 &gt; 0, CurriculumDetail!M1247, "")</f>
        <v/>
      </c>
      <c r="N161" s="11" t="str">
        <f>IF(CurriculumDetail!N1247 &gt; 0, CurriculumDetail!N1247, "")</f>
        <v/>
      </c>
      <c r="O161" s="11" t="str">
        <f>IF(CurriculumDetail!O1247 &gt; 0, CurriculumDetail!O1247, "")</f>
        <v/>
      </c>
      <c r="P161" s="11" t="str">
        <f>IF(CurriculumDetail!P1247 &gt; 0, CurriculumDetail!P1247, "")</f>
        <v/>
      </c>
      <c r="Q161" s="11" t="str">
        <f>IF(CurriculumDetail!Q1247 &gt; 0, CurriculumDetail!Q1247, "")</f>
        <v/>
      </c>
      <c r="R161" s="11" t="str">
        <f>IF(CurriculumDetail!R1247 &gt; 0, CurriculumDetail!R1247, "")</f>
        <v/>
      </c>
      <c r="S161" s="11" t="str">
        <f>IF(CurriculumDetail!S1247 &gt; 0, CurriculumDetail!S1247, "")</f>
        <v/>
      </c>
      <c r="T161" s="11" t="str">
        <f>IF(CurriculumDetail!T1247 &gt; 0, CurriculumDetail!T1247, "")</f>
        <v/>
      </c>
      <c r="U161" s="11" t="str">
        <f>IF(CurriculumDetail!U1247 &gt; 0, CurriculumDetail!U1247, "")</f>
        <v/>
      </c>
      <c r="V161" s="11" t="str">
        <f>IF(CurriculumDetail!V1247 &gt; 0, CurriculumDetail!V1247, "")</f>
        <v/>
      </c>
      <c r="W161" s="11" t="str">
        <f>IF(CurriculumDetail!W1247 &gt; 0, CurriculumDetail!W1247, "")</f>
        <v/>
      </c>
      <c r="X161" s="11" t="str">
        <f>IF(CurriculumDetail!X1247 &gt; 0, CurriculumDetail!X1247, "")</f>
        <v/>
      </c>
      <c r="Y161" s="11" t="str">
        <f>IF(CurriculumDetail!Y1247 &gt; 0, CurriculumDetail!Y1247, "")</f>
        <v/>
      </c>
      <c r="Z161" s="11" t="str">
        <f>IF(CurriculumDetail!Z1247 &gt; 0, CurriculumDetail!Z1247, "")</f>
        <v/>
      </c>
      <c r="AA161" s="11" t="str">
        <f>IF(CurriculumDetail!AA1247 &gt; 0, CurriculumDetail!AA1247, "")</f>
        <v/>
      </c>
      <c r="AB161" s="11" t="str">
        <f>IF(CurriculumDetail!AB1247 &gt; 0, CurriculumDetail!AB1247, "")</f>
        <v/>
      </c>
      <c r="AC161" s="11" t="str">
        <f>IF(CurriculumDetail!AC1247 &gt; 0, CurriculumDetail!AC1247, "")</f>
        <v/>
      </c>
      <c r="AD161" s="11" t="str">
        <f>IF(CurriculumDetail!AD1247 &gt; 0, CurriculumDetail!AD1247, "")</f>
        <v/>
      </c>
      <c r="AE161" s="11" t="str">
        <f>IF(CurriculumDetail!AE1247 &gt; 0, CurriculumDetail!AE1247, "")</f>
        <v/>
      </c>
      <c r="AF161" s="11" t="str">
        <f>IF(CurriculumDetail!AF1247 &gt; 0, CurriculumDetail!AF1247, "")</f>
        <v/>
      </c>
      <c r="AG161" s="11" t="str">
        <f>IF(CurriculumDetail!AG1247 &gt; 0, CurriculumDetail!AG1247, "")</f>
        <v/>
      </c>
      <c r="AH161" s="11" t="str">
        <f>IF(CurriculumDetail!AH1247 &gt; 0, CurriculumDetail!AH1247, "")</f>
        <v/>
      </c>
      <c r="AI161" s="11" t="str">
        <f>IF(CurriculumDetail!AI1247 &gt; 0, CurriculumDetail!AI1247, "")</f>
        <v/>
      </c>
      <c r="AJ161" s="11" t="str">
        <f>IF(CurriculumDetail!AJ1247 &gt; 0, CurriculumDetail!AJ1247, "")</f>
        <v/>
      </c>
    </row>
    <row r="162" spans="1:36" x14ac:dyDescent="0.2">
      <c r="A162" s="11" t="s">
        <v>212</v>
      </c>
      <c r="B162" s="11" t="s">
        <v>226</v>
      </c>
      <c r="C162" s="11">
        <v>0</v>
      </c>
      <c r="D162" s="11">
        <v>1</v>
      </c>
      <c r="E162" s="11">
        <f>C162+ D162</f>
        <v>1</v>
      </c>
      <c r="F162" s="11">
        <f>SUM(G162:AJ162)</f>
        <v>0</v>
      </c>
      <c r="G162" s="11" t="str">
        <f>IF(CurriculumDetail!G1255 &gt; 0, CurriculumDetail!G1255, "")</f>
        <v/>
      </c>
      <c r="H162" s="11" t="str">
        <f>IF(CurriculumDetail!H1255 &gt; 0, CurriculumDetail!H1255, "")</f>
        <v/>
      </c>
      <c r="I162" s="11" t="str">
        <f>IF(CurriculumDetail!I1255 &gt; 0, CurriculumDetail!I1255, "")</f>
        <v/>
      </c>
      <c r="J162" s="11" t="str">
        <f>IF(CurriculumDetail!J1255 &gt; 0, CurriculumDetail!J1255, "")</f>
        <v/>
      </c>
      <c r="K162" s="11" t="str">
        <f>IF(CurriculumDetail!K1255 &gt; 0, CurriculumDetail!K1255, "")</f>
        <v/>
      </c>
      <c r="L162" s="11" t="str">
        <f>IF(CurriculumDetail!L1255 &gt; 0, CurriculumDetail!L1255, "")</f>
        <v/>
      </c>
      <c r="M162" s="11" t="str">
        <f>IF(CurriculumDetail!M1255 &gt; 0, CurriculumDetail!M1255, "")</f>
        <v/>
      </c>
      <c r="N162" s="11" t="str">
        <f>IF(CurriculumDetail!N1255 &gt; 0, CurriculumDetail!N1255, "")</f>
        <v/>
      </c>
      <c r="O162" s="11" t="str">
        <f>IF(CurriculumDetail!O1255 &gt; 0, CurriculumDetail!O1255, "")</f>
        <v/>
      </c>
      <c r="P162" s="11" t="str">
        <f>IF(CurriculumDetail!P1255 &gt; 0, CurriculumDetail!P1255, "")</f>
        <v/>
      </c>
      <c r="Q162" s="11" t="str">
        <f>IF(CurriculumDetail!Q1255 &gt; 0, CurriculumDetail!Q1255, "")</f>
        <v/>
      </c>
      <c r="R162" s="11" t="str">
        <f>IF(CurriculumDetail!R1255 &gt; 0, CurriculumDetail!R1255, "")</f>
        <v/>
      </c>
      <c r="S162" s="11" t="str">
        <f>IF(CurriculumDetail!S1255 &gt; 0, CurriculumDetail!S1255, "")</f>
        <v/>
      </c>
      <c r="T162" s="11" t="str">
        <f>IF(CurriculumDetail!T1255 &gt; 0, CurriculumDetail!T1255, "")</f>
        <v/>
      </c>
      <c r="U162" s="11" t="str">
        <f>IF(CurriculumDetail!U1255 &gt; 0, CurriculumDetail!U1255, "")</f>
        <v/>
      </c>
      <c r="V162" s="11" t="str">
        <f>IF(CurriculumDetail!V1255 &gt; 0, CurriculumDetail!V1255, "")</f>
        <v/>
      </c>
      <c r="W162" s="11" t="str">
        <f>IF(CurriculumDetail!W1255 &gt; 0, CurriculumDetail!W1255, "")</f>
        <v/>
      </c>
      <c r="X162" s="11" t="str">
        <f>IF(CurriculumDetail!X1255 &gt; 0, CurriculumDetail!X1255, "")</f>
        <v/>
      </c>
      <c r="Y162" s="11" t="str">
        <f>IF(CurriculumDetail!Y1255 &gt; 0, CurriculumDetail!Y1255, "")</f>
        <v/>
      </c>
      <c r="Z162" s="11" t="str">
        <f>IF(CurriculumDetail!Z1255 &gt; 0, CurriculumDetail!Z1255, "")</f>
        <v/>
      </c>
      <c r="AA162" s="11" t="str">
        <f>IF(CurriculumDetail!AA1255 &gt; 0, CurriculumDetail!AA1255, "")</f>
        <v/>
      </c>
      <c r="AB162" s="11" t="str">
        <f>IF(CurriculumDetail!AB1255 &gt; 0, CurriculumDetail!AB1255, "")</f>
        <v/>
      </c>
      <c r="AC162" s="11" t="str">
        <f>IF(CurriculumDetail!AC1255 &gt; 0, CurriculumDetail!AC1255, "")</f>
        <v/>
      </c>
      <c r="AD162" s="11" t="str">
        <f>IF(CurriculumDetail!AD1255 &gt; 0, CurriculumDetail!AD1255, "")</f>
        <v/>
      </c>
      <c r="AE162" s="11" t="str">
        <f>IF(CurriculumDetail!AE1255 &gt; 0, CurriculumDetail!AE1255, "")</f>
        <v/>
      </c>
      <c r="AF162" s="11" t="str">
        <f>IF(CurriculumDetail!AF1255 &gt; 0, CurriculumDetail!AF1255, "")</f>
        <v/>
      </c>
      <c r="AG162" s="11" t="str">
        <f>IF(CurriculumDetail!AG1255 &gt; 0, CurriculumDetail!AG1255, "")</f>
        <v/>
      </c>
      <c r="AH162" s="11" t="str">
        <f>IF(CurriculumDetail!AH1255 &gt; 0, CurriculumDetail!AH1255, "")</f>
        <v/>
      </c>
      <c r="AI162" s="11" t="str">
        <f>IF(CurriculumDetail!AI1255 &gt; 0, CurriculumDetail!AI1255, "")</f>
        <v/>
      </c>
      <c r="AJ162" s="11" t="str">
        <f>IF(CurriculumDetail!AJ1255 &gt; 0, CurriculumDetail!AJ1255, "")</f>
        <v/>
      </c>
    </row>
    <row r="163" spans="1:36" x14ac:dyDescent="0.2">
      <c r="A163" s="11" t="s">
        <v>212</v>
      </c>
      <c r="B163" s="11" t="s">
        <v>132</v>
      </c>
      <c r="C163" s="11">
        <v>0</v>
      </c>
      <c r="D163" s="11">
        <v>0</v>
      </c>
      <c r="E163" s="11">
        <f>C163+ D163</f>
        <v>0</v>
      </c>
      <c r="F163" s="11">
        <f>SUM(G163:AJ163)</f>
        <v>0</v>
      </c>
      <c r="G163" s="11" t="str">
        <f>IF(CurriculumDetail!G1264 &gt; 0, CurriculumDetail!G1264, "")</f>
        <v/>
      </c>
      <c r="H163" s="11" t="str">
        <f>IF(CurriculumDetail!H1264 &gt; 0, CurriculumDetail!H1264, "")</f>
        <v/>
      </c>
      <c r="I163" s="11" t="str">
        <f>IF(CurriculumDetail!I1264 &gt; 0, CurriculumDetail!I1264, "")</f>
        <v/>
      </c>
      <c r="J163" s="11" t="str">
        <f>IF(CurriculumDetail!J1264 &gt; 0, CurriculumDetail!J1264, "")</f>
        <v/>
      </c>
      <c r="K163" s="11" t="str">
        <f>IF(CurriculumDetail!K1264 &gt; 0, CurriculumDetail!K1264, "")</f>
        <v/>
      </c>
      <c r="L163" s="11" t="str">
        <f>IF(CurriculumDetail!L1264 &gt; 0, CurriculumDetail!L1264, "")</f>
        <v/>
      </c>
      <c r="M163" s="11" t="str">
        <f>IF(CurriculumDetail!M1264 &gt; 0, CurriculumDetail!M1264, "")</f>
        <v/>
      </c>
      <c r="N163" s="11" t="str">
        <f>IF(CurriculumDetail!N1264 &gt; 0, CurriculumDetail!N1264, "")</f>
        <v/>
      </c>
      <c r="O163" s="11" t="str">
        <f>IF(CurriculumDetail!O1264 &gt; 0, CurriculumDetail!O1264, "")</f>
        <v/>
      </c>
      <c r="P163" s="11" t="str">
        <f>IF(CurriculumDetail!P1264 &gt; 0, CurriculumDetail!P1264, "")</f>
        <v/>
      </c>
      <c r="Q163" s="11" t="str">
        <f>IF(CurriculumDetail!Q1264 &gt; 0, CurriculumDetail!Q1264, "")</f>
        <v/>
      </c>
      <c r="R163" s="11" t="str">
        <f>IF(CurriculumDetail!R1264 &gt; 0, CurriculumDetail!R1264, "")</f>
        <v/>
      </c>
      <c r="S163" s="11" t="str">
        <f>IF(CurriculumDetail!S1264 &gt; 0, CurriculumDetail!S1264, "")</f>
        <v/>
      </c>
      <c r="T163" s="11" t="str">
        <f>IF(CurriculumDetail!T1264 &gt; 0, CurriculumDetail!T1264, "")</f>
        <v/>
      </c>
      <c r="U163" s="11" t="str">
        <f>IF(CurriculumDetail!U1264 &gt; 0, CurriculumDetail!U1264, "")</f>
        <v/>
      </c>
      <c r="V163" s="11" t="str">
        <f>IF(CurriculumDetail!V1264 &gt; 0, CurriculumDetail!V1264, "")</f>
        <v/>
      </c>
      <c r="W163" s="11" t="str">
        <f>IF(CurriculumDetail!W1264 &gt; 0, CurriculumDetail!W1264, "")</f>
        <v/>
      </c>
      <c r="X163" s="11" t="str">
        <f>IF(CurriculumDetail!X1264 &gt; 0, CurriculumDetail!X1264, "")</f>
        <v/>
      </c>
      <c r="Y163" s="11" t="str">
        <f>IF(CurriculumDetail!Y1264 &gt; 0, CurriculumDetail!Y1264, "")</f>
        <v/>
      </c>
      <c r="Z163" s="11" t="str">
        <f>IF(CurriculumDetail!Z1264 &gt; 0, CurriculumDetail!Z1264, "")</f>
        <v/>
      </c>
      <c r="AA163" s="11" t="str">
        <f>IF(CurriculumDetail!AA1264 &gt; 0, CurriculumDetail!AA1264, "")</f>
        <v/>
      </c>
      <c r="AB163" s="11" t="str">
        <f>IF(CurriculumDetail!AB1264 &gt; 0, CurriculumDetail!AB1264, "")</f>
        <v/>
      </c>
      <c r="AC163" s="11" t="str">
        <f>IF(CurriculumDetail!AC1264 &gt; 0, CurriculumDetail!AC1264, "")</f>
        <v/>
      </c>
      <c r="AD163" s="11" t="str">
        <f>IF(CurriculumDetail!AD1264 &gt; 0, CurriculumDetail!AD1264, "")</f>
        <v/>
      </c>
      <c r="AE163" s="11" t="str">
        <f>IF(CurriculumDetail!AE1264 &gt; 0, CurriculumDetail!AE1264, "")</f>
        <v/>
      </c>
      <c r="AF163" s="11" t="str">
        <f>IF(CurriculumDetail!AF1264 &gt; 0, CurriculumDetail!AF1264, "")</f>
        <v/>
      </c>
      <c r="AG163" s="11" t="str">
        <f>IF(CurriculumDetail!AG1264 &gt; 0, CurriculumDetail!AG1264, "")</f>
        <v/>
      </c>
      <c r="AH163" s="11" t="str">
        <f>IF(CurriculumDetail!AH1264 &gt; 0, CurriculumDetail!AH1264, "")</f>
        <v/>
      </c>
      <c r="AI163" s="11" t="str">
        <f>IF(CurriculumDetail!AI1264 &gt; 0, CurriculumDetail!AI1264, "")</f>
        <v/>
      </c>
      <c r="AJ163" s="11" t="str">
        <f>IF(CurriculumDetail!AJ1264 &gt; 0, CurriculumDetail!AJ1264, "")</f>
        <v/>
      </c>
    </row>
    <row r="165" spans="1:36" x14ac:dyDescent="0.2">
      <c r="A165" s="11" t="s">
        <v>211</v>
      </c>
      <c r="B165" s="11" t="s">
        <v>26</v>
      </c>
      <c r="C165" s="11">
        <v>3</v>
      </c>
      <c r="D165" s="11">
        <v>0</v>
      </c>
      <c r="E165" s="11">
        <f>C165+ D165</f>
        <v>3</v>
      </c>
      <c r="F165" s="11">
        <f>SUM(G165:AJ165)</f>
        <v>0</v>
      </c>
      <c r="G165" s="11" t="str">
        <f>IF(CurriculumDetail!G1271 &gt; 0, CurriculumDetail!G1271, "")</f>
        <v/>
      </c>
      <c r="H165" s="11" t="str">
        <f>IF(CurriculumDetail!H1271 &gt; 0, CurriculumDetail!H1271, "")</f>
        <v/>
      </c>
      <c r="I165" s="11" t="str">
        <f>IF(CurriculumDetail!I1271 &gt; 0, CurriculumDetail!I1271, "")</f>
        <v/>
      </c>
      <c r="J165" s="11" t="str">
        <f>IF(CurriculumDetail!J1271 &gt; 0, CurriculumDetail!J1271, "")</f>
        <v/>
      </c>
      <c r="K165" s="11" t="str">
        <f>IF(CurriculumDetail!K1271 &gt; 0, CurriculumDetail!K1271, "")</f>
        <v/>
      </c>
      <c r="L165" s="11" t="str">
        <f>IF(CurriculumDetail!L1271 &gt; 0, CurriculumDetail!L1271, "")</f>
        <v/>
      </c>
      <c r="M165" s="11" t="str">
        <f>IF(CurriculumDetail!M1271 &gt; 0, CurriculumDetail!M1271, "")</f>
        <v/>
      </c>
      <c r="N165" s="11" t="str">
        <f>IF(CurriculumDetail!N1271 &gt; 0, CurriculumDetail!N1271, "")</f>
        <v/>
      </c>
      <c r="O165" s="11" t="str">
        <f>IF(CurriculumDetail!O1271 &gt; 0, CurriculumDetail!O1271, "")</f>
        <v/>
      </c>
      <c r="P165" s="11" t="str">
        <f>IF(CurriculumDetail!P1271 &gt; 0, CurriculumDetail!P1271, "")</f>
        <v/>
      </c>
      <c r="Q165" s="11" t="str">
        <f>IF(CurriculumDetail!Q1271 &gt; 0, CurriculumDetail!Q1271, "")</f>
        <v/>
      </c>
      <c r="R165" s="11" t="str">
        <f>IF(CurriculumDetail!R1271 &gt; 0, CurriculumDetail!R1271, "")</f>
        <v/>
      </c>
      <c r="S165" s="11" t="str">
        <f>IF(CurriculumDetail!S1271 &gt; 0, CurriculumDetail!S1271, "")</f>
        <v/>
      </c>
      <c r="T165" s="11" t="str">
        <f>IF(CurriculumDetail!T1271 &gt; 0, CurriculumDetail!T1271, "")</f>
        <v/>
      </c>
      <c r="U165" s="11" t="str">
        <f>IF(CurriculumDetail!U1271 &gt; 0, CurriculumDetail!U1271, "")</f>
        <v/>
      </c>
      <c r="V165" s="11" t="str">
        <f>IF(CurriculumDetail!V1271 &gt; 0, CurriculumDetail!V1271, "")</f>
        <v/>
      </c>
      <c r="W165" s="11" t="str">
        <f>IF(CurriculumDetail!W1271 &gt; 0, CurriculumDetail!W1271, "")</f>
        <v/>
      </c>
      <c r="X165" s="11" t="str">
        <f>IF(CurriculumDetail!X1271 &gt; 0, CurriculumDetail!X1271, "")</f>
        <v/>
      </c>
      <c r="Y165" s="11" t="str">
        <f>IF(CurriculumDetail!Y1271 &gt; 0, CurriculumDetail!Y1271, "")</f>
        <v/>
      </c>
      <c r="Z165" s="11" t="str">
        <f>IF(CurriculumDetail!Z1271 &gt; 0, CurriculumDetail!Z1271, "")</f>
        <v/>
      </c>
      <c r="AA165" s="11" t="str">
        <f>IF(CurriculumDetail!AA1271 &gt; 0, CurriculumDetail!AA1271, "")</f>
        <v/>
      </c>
      <c r="AB165" s="11" t="str">
        <f>IF(CurriculumDetail!AB1271 &gt; 0, CurriculumDetail!AB1271, "")</f>
        <v/>
      </c>
      <c r="AC165" s="11" t="str">
        <f>IF(CurriculumDetail!AC1271 &gt; 0, CurriculumDetail!AC1271, "")</f>
        <v/>
      </c>
      <c r="AD165" s="11" t="str">
        <f>IF(CurriculumDetail!AD1271 &gt; 0, CurriculumDetail!AD1271, "")</f>
        <v/>
      </c>
      <c r="AE165" s="11" t="str">
        <f>IF(CurriculumDetail!AE1271 &gt; 0, CurriculumDetail!AE1271, "")</f>
        <v/>
      </c>
      <c r="AF165" s="11" t="str">
        <f>IF(CurriculumDetail!AF1271 &gt; 0, CurriculumDetail!AF1271, "")</f>
        <v/>
      </c>
      <c r="AG165" s="11" t="str">
        <f>IF(CurriculumDetail!AG1271 &gt; 0, CurriculumDetail!AG1271, "")</f>
        <v/>
      </c>
      <c r="AH165" s="11" t="str">
        <f>IF(CurriculumDetail!AH1271 &gt; 0, CurriculumDetail!AH1271, "")</f>
        <v/>
      </c>
      <c r="AI165" s="11" t="str">
        <f>IF(CurriculumDetail!AI1271 &gt; 0, CurriculumDetail!AI1271, "")</f>
        <v/>
      </c>
      <c r="AJ165" s="11" t="str">
        <f>IF(CurriculumDetail!AJ1271 &gt; 0, CurriculumDetail!AJ1271, "")</f>
        <v/>
      </c>
    </row>
    <row r="166" spans="1:36" x14ac:dyDescent="0.2">
      <c r="A166" s="11" t="s">
        <v>211</v>
      </c>
      <c r="B166" s="11" t="s">
        <v>7</v>
      </c>
      <c r="C166" s="11">
        <v>3</v>
      </c>
      <c r="D166" s="11">
        <v>0</v>
      </c>
      <c r="E166" s="11">
        <f>C166+ D166</f>
        <v>3</v>
      </c>
      <c r="F166" s="11">
        <f>SUM(G166:AJ166)</f>
        <v>0</v>
      </c>
      <c r="G166" s="11" t="str">
        <f>IF(CurriculumDetail!G1281 &gt; 0, CurriculumDetail!G1281, "")</f>
        <v/>
      </c>
      <c r="H166" s="11" t="str">
        <f>IF(CurriculumDetail!H1281 &gt; 0, CurriculumDetail!H1281, "")</f>
        <v/>
      </c>
      <c r="I166" s="11" t="str">
        <f>IF(CurriculumDetail!I1281 &gt; 0, CurriculumDetail!I1281, "")</f>
        <v/>
      </c>
      <c r="J166" s="11" t="str">
        <f>IF(CurriculumDetail!J1281 &gt; 0, CurriculumDetail!J1281, "")</f>
        <v/>
      </c>
      <c r="K166" s="11" t="str">
        <f>IF(CurriculumDetail!K1281 &gt; 0, CurriculumDetail!K1281, "")</f>
        <v/>
      </c>
      <c r="L166" s="11" t="str">
        <f>IF(CurriculumDetail!L1281 &gt; 0, CurriculumDetail!L1281, "")</f>
        <v/>
      </c>
      <c r="M166" s="11" t="str">
        <f>IF(CurriculumDetail!M1281 &gt; 0, CurriculumDetail!M1281, "")</f>
        <v/>
      </c>
      <c r="N166" s="11" t="str">
        <f>IF(CurriculumDetail!N1281 &gt; 0, CurriculumDetail!N1281, "")</f>
        <v/>
      </c>
      <c r="O166" s="11" t="str">
        <f>IF(CurriculumDetail!O1281 &gt; 0, CurriculumDetail!O1281, "")</f>
        <v/>
      </c>
      <c r="P166" s="11" t="str">
        <f>IF(CurriculumDetail!P1281 &gt; 0, CurriculumDetail!P1281, "")</f>
        <v/>
      </c>
      <c r="Q166" s="11" t="str">
        <f>IF(CurriculumDetail!Q1281 &gt; 0, CurriculumDetail!Q1281, "")</f>
        <v/>
      </c>
      <c r="R166" s="11" t="str">
        <f>IF(CurriculumDetail!R1281 &gt; 0, CurriculumDetail!R1281, "")</f>
        <v/>
      </c>
      <c r="S166" s="11" t="str">
        <f>IF(CurriculumDetail!S1281 &gt; 0, CurriculumDetail!S1281, "")</f>
        <v/>
      </c>
      <c r="T166" s="11" t="str">
        <f>IF(CurriculumDetail!T1281 &gt; 0, CurriculumDetail!T1281, "")</f>
        <v/>
      </c>
      <c r="U166" s="11" t="str">
        <f>IF(CurriculumDetail!U1281 &gt; 0, CurriculumDetail!U1281, "")</f>
        <v/>
      </c>
      <c r="V166" s="11" t="str">
        <f>IF(CurriculumDetail!V1281 &gt; 0, CurriculumDetail!V1281, "")</f>
        <v/>
      </c>
      <c r="W166" s="11" t="str">
        <f>IF(CurriculumDetail!W1281 &gt; 0, CurriculumDetail!W1281, "")</f>
        <v/>
      </c>
      <c r="X166" s="11" t="str">
        <f>IF(CurriculumDetail!X1281 &gt; 0, CurriculumDetail!X1281, "")</f>
        <v/>
      </c>
      <c r="Y166" s="11" t="str">
        <f>IF(CurriculumDetail!Y1281 &gt; 0, CurriculumDetail!Y1281, "")</f>
        <v/>
      </c>
      <c r="Z166" s="11" t="str">
        <f>IF(CurriculumDetail!Z1281 &gt; 0, CurriculumDetail!Z1281, "")</f>
        <v/>
      </c>
      <c r="AA166" s="11" t="str">
        <f>IF(CurriculumDetail!AA1281 &gt; 0, CurriculumDetail!AA1281, "")</f>
        <v/>
      </c>
      <c r="AB166" s="11" t="str">
        <f>IF(CurriculumDetail!AB1281 &gt; 0, CurriculumDetail!AB1281, "")</f>
        <v/>
      </c>
      <c r="AC166" s="11" t="str">
        <f>IF(CurriculumDetail!AC1281 &gt; 0, CurriculumDetail!AC1281, "")</f>
        <v/>
      </c>
      <c r="AD166" s="11" t="str">
        <f>IF(CurriculumDetail!AD1281 &gt; 0, CurriculumDetail!AD1281, "")</f>
        <v/>
      </c>
      <c r="AE166" s="11" t="str">
        <f>IF(CurriculumDetail!AE1281 &gt; 0, CurriculumDetail!AE1281, "")</f>
        <v/>
      </c>
      <c r="AF166" s="11" t="str">
        <f>IF(CurriculumDetail!AF1281 &gt; 0, CurriculumDetail!AF1281, "")</f>
        <v/>
      </c>
      <c r="AG166" s="11" t="str">
        <f>IF(CurriculumDetail!AG1281 &gt; 0, CurriculumDetail!AG1281, "")</f>
        <v/>
      </c>
      <c r="AH166" s="11" t="str">
        <f>IF(CurriculumDetail!AH1281 &gt; 0, CurriculumDetail!AH1281, "")</f>
        <v/>
      </c>
      <c r="AI166" s="11" t="str">
        <f>IF(CurriculumDetail!AI1281 &gt; 0, CurriculumDetail!AI1281, "")</f>
        <v/>
      </c>
      <c r="AJ166" s="11" t="str">
        <f>IF(CurriculumDetail!AJ1281 &gt; 0, CurriculumDetail!AJ1281, "")</f>
        <v/>
      </c>
    </row>
    <row r="167" spans="1:36" x14ac:dyDescent="0.2">
      <c r="A167" s="11" t="s">
        <v>211</v>
      </c>
      <c r="B167" s="11" t="s">
        <v>1238</v>
      </c>
      <c r="C167" s="11">
        <v>6</v>
      </c>
      <c r="D167" s="11">
        <v>0</v>
      </c>
      <c r="E167" s="11">
        <f>C167+ D167</f>
        <v>6</v>
      </c>
      <c r="F167" s="11">
        <f>SUM(G167:AJ167)</f>
        <v>0</v>
      </c>
      <c r="G167" s="11" t="str">
        <f>IF(CurriculumDetail!G1288 &gt; 0, CurriculumDetail!G1288, "")</f>
        <v/>
      </c>
      <c r="H167" s="11" t="str">
        <f>IF(CurriculumDetail!H1288 &gt; 0, CurriculumDetail!H1288, "")</f>
        <v/>
      </c>
      <c r="I167" s="11" t="str">
        <f>IF(CurriculumDetail!I1288 &gt; 0, CurriculumDetail!I1288, "")</f>
        <v/>
      </c>
      <c r="J167" s="11" t="str">
        <f>IF(CurriculumDetail!J1288 &gt; 0, CurriculumDetail!J1288, "")</f>
        <v/>
      </c>
      <c r="K167" s="11" t="str">
        <f>IF(CurriculumDetail!K1288 &gt; 0, CurriculumDetail!K1288, "")</f>
        <v/>
      </c>
      <c r="L167" s="11" t="str">
        <f>IF(CurriculumDetail!L1288 &gt; 0, CurriculumDetail!L1288, "")</f>
        <v/>
      </c>
      <c r="M167" s="11" t="str">
        <f>IF(CurriculumDetail!M1288 &gt; 0, CurriculumDetail!M1288, "")</f>
        <v/>
      </c>
      <c r="N167" s="11" t="str">
        <f>IF(CurriculumDetail!N1288 &gt; 0, CurriculumDetail!N1288, "")</f>
        <v/>
      </c>
      <c r="O167" s="11" t="str">
        <f>IF(CurriculumDetail!O1288 &gt; 0, CurriculumDetail!O1288, "")</f>
        <v/>
      </c>
      <c r="P167" s="11" t="str">
        <f>IF(CurriculumDetail!P1288 &gt; 0, CurriculumDetail!P1288, "")</f>
        <v/>
      </c>
      <c r="Q167" s="11" t="str">
        <f>IF(CurriculumDetail!Q1288 &gt; 0, CurriculumDetail!Q1288, "")</f>
        <v/>
      </c>
      <c r="R167" s="11" t="str">
        <f>IF(CurriculumDetail!R1288 &gt; 0, CurriculumDetail!R1288, "")</f>
        <v/>
      </c>
      <c r="S167" s="11" t="str">
        <f>IF(CurriculumDetail!S1288 &gt; 0, CurriculumDetail!S1288, "")</f>
        <v/>
      </c>
      <c r="T167" s="11" t="str">
        <f>IF(CurriculumDetail!T1288 &gt; 0, CurriculumDetail!T1288, "")</f>
        <v/>
      </c>
      <c r="U167" s="11" t="str">
        <f>IF(CurriculumDetail!U1288 &gt; 0, CurriculumDetail!U1288, "")</f>
        <v/>
      </c>
      <c r="V167" s="11" t="str">
        <f>IF(CurriculumDetail!V1288 &gt; 0, CurriculumDetail!V1288, "")</f>
        <v/>
      </c>
      <c r="W167" s="11" t="str">
        <f>IF(CurriculumDetail!W1288 &gt; 0, CurriculumDetail!W1288, "")</f>
        <v/>
      </c>
      <c r="X167" s="11" t="str">
        <f>IF(CurriculumDetail!X1288 &gt; 0, CurriculumDetail!X1288, "")</f>
        <v/>
      </c>
      <c r="Y167" s="11" t="str">
        <f>IF(CurriculumDetail!Y1288 &gt; 0, CurriculumDetail!Y1288, "")</f>
        <v/>
      </c>
      <c r="Z167" s="11" t="str">
        <f>IF(CurriculumDetail!Z1288 &gt; 0, CurriculumDetail!Z1288, "")</f>
        <v/>
      </c>
      <c r="AA167" s="11" t="str">
        <f>IF(CurriculumDetail!AA1288 &gt; 0, CurriculumDetail!AA1288, "")</f>
        <v/>
      </c>
      <c r="AB167" s="11" t="str">
        <f>IF(CurriculumDetail!AB1288 &gt; 0, CurriculumDetail!AB1288, "")</f>
        <v/>
      </c>
      <c r="AC167" s="11" t="str">
        <f>IF(CurriculumDetail!AC1288 &gt; 0, CurriculumDetail!AC1288, "")</f>
        <v/>
      </c>
      <c r="AD167" s="11" t="str">
        <f>IF(CurriculumDetail!AD1288 &gt; 0, CurriculumDetail!AD1288, "")</f>
        <v/>
      </c>
      <c r="AE167" s="11" t="str">
        <f>IF(CurriculumDetail!AE1288 &gt; 0, CurriculumDetail!AE1288, "")</f>
        <v/>
      </c>
      <c r="AF167" s="11" t="str">
        <f>IF(CurriculumDetail!AF1288 &gt; 0, CurriculumDetail!AF1288, "")</f>
        <v/>
      </c>
      <c r="AG167" s="11" t="str">
        <f>IF(CurriculumDetail!AG1288 &gt; 0, CurriculumDetail!AG1288, "")</f>
        <v/>
      </c>
      <c r="AH167" s="11" t="str">
        <f>IF(CurriculumDetail!AH1288 &gt; 0, CurriculumDetail!AH1288, "")</f>
        <v/>
      </c>
      <c r="AI167" s="11" t="str">
        <f>IF(CurriculumDetail!AI1288 &gt; 0, CurriculumDetail!AI1288, "")</f>
        <v/>
      </c>
      <c r="AJ167" s="11" t="str">
        <f>IF(CurriculumDetail!AJ1288 &gt; 0, CurriculumDetail!AJ1288, "")</f>
        <v/>
      </c>
    </row>
    <row r="168" spans="1:36" x14ac:dyDescent="0.2">
      <c r="A168" s="11" t="s">
        <v>211</v>
      </c>
      <c r="B168" s="11" t="s">
        <v>357</v>
      </c>
      <c r="C168" s="11">
        <v>1</v>
      </c>
      <c r="D168" s="11">
        <v>0</v>
      </c>
      <c r="E168" s="11">
        <f>C168+ D168</f>
        <v>1</v>
      </c>
      <c r="F168" s="11">
        <f>SUM(G168:AJ168)</f>
        <v>0</v>
      </c>
      <c r="G168" s="11" t="str">
        <f>IF(CurriculumDetail!G1296 &gt; 0, CurriculumDetail!G1296, "")</f>
        <v/>
      </c>
      <c r="H168" s="11" t="str">
        <f>IF(CurriculumDetail!H1296 &gt; 0, CurriculumDetail!H1296, "")</f>
        <v/>
      </c>
      <c r="I168" s="11" t="str">
        <f>IF(CurriculumDetail!I1296 &gt; 0, CurriculumDetail!I1296, "")</f>
        <v/>
      </c>
      <c r="J168" s="11" t="str">
        <f>IF(CurriculumDetail!J1296 &gt; 0, CurriculumDetail!J1296, "")</f>
        <v/>
      </c>
      <c r="K168" s="11" t="str">
        <f>IF(CurriculumDetail!K1296 &gt; 0, CurriculumDetail!K1296, "")</f>
        <v/>
      </c>
      <c r="L168" s="11" t="str">
        <f>IF(CurriculumDetail!L1296 &gt; 0, CurriculumDetail!L1296, "")</f>
        <v/>
      </c>
      <c r="M168" s="11" t="str">
        <f>IF(CurriculumDetail!M1296 &gt; 0, CurriculumDetail!M1296, "")</f>
        <v/>
      </c>
      <c r="N168" s="11" t="str">
        <f>IF(CurriculumDetail!N1296 &gt; 0, CurriculumDetail!N1296, "")</f>
        <v/>
      </c>
      <c r="O168" s="11" t="str">
        <f>IF(CurriculumDetail!O1296 &gt; 0, CurriculumDetail!O1296, "")</f>
        <v/>
      </c>
      <c r="P168" s="11" t="str">
        <f>IF(CurriculumDetail!P1296 &gt; 0, CurriculumDetail!P1296, "")</f>
        <v/>
      </c>
      <c r="Q168" s="11" t="str">
        <f>IF(CurriculumDetail!Q1296 &gt; 0, CurriculumDetail!Q1296, "")</f>
        <v/>
      </c>
      <c r="R168" s="11" t="str">
        <f>IF(CurriculumDetail!R1296 &gt; 0, CurriculumDetail!R1296, "")</f>
        <v/>
      </c>
      <c r="S168" s="11" t="str">
        <f>IF(CurriculumDetail!S1296 &gt; 0, CurriculumDetail!S1296, "")</f>
        <v/>
      </c>
      <c r="T168" s="11" t="str">
        <f>IF(CurriculumDetail!T1296 &gt; 0, CurriculumDetail!T1296, "")</f>
        <v/>
      </c>
      <c r="U168" s="11" t="str">
        <f>IF(CurriculumDetail!U1296 &gt; 0, CurriculumDetail!U1296, "")</f>
        <v/>
      </c>
      <c r="V168" s="11" t="str">
        <f>IF(CurriculumDetail!V1296 &gt; 0, CurriculumDetail!V1296, "")</f>
        <v/>
      </c>
      <c r="W168" s="11" t="str">
        <f>IF(CurriculumDetail!W1296 &gt; 0, CurriculumDetail!W1296, "")</f>
        <v/>
      </c>
      <c r="X168" s="11" t="str">
        <f>IF(CurriculumDetail!X1296 &gt; 0, CurriculumDetail!X1296, "")</f>
        <v/>
      </c>
      <c r="Y168" s="11" t="str">
        <f>IF(CurriculumDetail!Y1296 &gt; 0, CurriculumDetail!Y1296, "")</f>
        <v/>
      </c>
      <c r="Z168" s="11" t="str">
        <f>IF(CurriculumDetail!Z1296 &gt; 0, CurriculumDetail!Z1296, "")</f>
        <v/>
      </c>
      <c r="AA168" s="11" t="str">
        <f>IF(CurriculumDetail!AA1296 &gt; 0, CurriculumDetail!AA1296, "")</f>
        <v/>
      </c>
      <c r="AB168" s="11" t="str">
        <f>IF(CurriculumDetail!AB1296 &gt; 0, CurriculumDetail!AB1296, "")</f>
        <v/>
      </c>
      <c r="AC168" s="11" t="str">
        <f>IF(CurriculumDetail!AC1296 &gt; 0, CurriculumDetail!AC1296, "")</f>
        <v/>
      </c>
      <c r="AD168" s="11" t="str">
        <f>IF(CurriculumDetail!AD1296 &gt; 0, CurriculumDetail!AD1296, "")</f>
        <v/>
      </c>
      <c r="AE168" s="11" t="str">
        <f>IF(CurriculumDetail!AE1296 &gt; 0, CurriculumDetail!AE1296, "")</f>
        <v/>
      </c>
      <c r="AF168" s="11" t="str">
        <f>IF(CurriculumDetail!AF1296 &gt; 0, CurriculumDetail!AF1296, "")</f>
        <v/>
      </c>
      <c r="AG168" s="11" t="str">
        <f>IF(CurriculumDetail!AG1296 &gt; 0, CurriculumDetail!AG1296, "")</f>
        <v/>
      </c>
      <c r="AH168" s="11" t="str">
        <f>IF(CurriculumDetail!AH1296 &gt; 0, CurriculumDetail!AH1296, "")</f>
        <v/>
      </c>
      <c r="AI168" s="11" t="str">
        <f>IF(CurriculumDetail!AI1296 &gt; 0, CurriculumDetail!AI1296, "")</f>
        <v/>
      </c>
      <c r="AJ168" s="11" t="str">
        <f>IF(CurriculumDetail!AJ1296 &gt; 0, CurriculumDetail!AJ1296, "")</f>
        <v/>
      </c>
    </row>
    <row r="169" spans="1:36" x14ac:dyDescent="0.2">
      <c r="A169" s="11" t="s">
        <v>211</v>
      </c>
      <c r="B169" s="11" t="s">
        <v>361</v>
      </c>
      <c r="C169" s="11">
        <v>3</v>
      </c>
      <c r="D169" s="11">
        <v>0</v>
      </c>
      <c r="E169" s="11">
        <f>C169+ D169</f>
        <v>3</v>
      </c>
      <c r="F169" s="11">
        <f>SUM(G169:AJ169)</f>
        <v>0</v>
      </c>
      <c r="G169" s="11" t="str">
        <f>IF(CurriculumDetail!G1304 &gt; 0, CurriculumDetail!G1304, "")</f>
        <v/>
      </c>
      <c r="H169" s="11" t="str">
        <f>IF(CurriculumDetail!H1304 &gt; 0, CurriculumDetail!H1304, "")</f>
        <v/>
      </c>
      <c r="I169" s="11" t="str">
        <f>IF(CurriculumDetail!I1304 &gt; 0, CurriculumDetail!I1304, "")</f>
        <v/>
      </c>
      <c r="J169" s="11" t="str">
        <f>IF(CurriculumDetail!J1304 &gt; 0, CurriculumDetail!J1304, "")</f>
        <v/>
      </c>
      <c r="K169" s="11" t="str">
        <f>IF(CurriculumDetail!K1304 &gt; 0, CurriculumDetail!K1304, "")</f>
        <v/>
      </c>
      <c r="L169" s="11" t="str">
        <f>IF(CurriculumDetail!L1304 &gt; 0, CurriculumDetail!L1304, "")</f>
        <v/>
      </c>
      <c r="M169" s="11" t="str">
        <f>IF(CurriculumDetail!M1304 &gt; 0, CurriculumDetail!M1304, "")</f>
        <v/>
      </c>
      <c r="N169" s="11" t="str">
        <f>IF(CurriculumDetail!N1304 &gt; 0, CurriculumDetail!N1304, "")</f>
        <v/>
      </c>
      <c r="O169" s="11" t="str">
        <f>IF(CurriculumDetail!O1304 &gt; 0, CurriculumDetail!O1304, "")</f>
        <v/>
      </c>
      <c r="P169" s="11" t="str">
        <f>IF(CurriculumDetail!P1304 &gt; 0, CurriculumDetail!P1304, "")</f>
        <v/>
      </c>
      <c r="Q169" s="11" t="str">
        <f>IF(CurriculumDetail!Q1304 &gt; 0, CurriculumDetail!Q1304, "")</f>
        <v/>
      </c>
      <c r="R169" s="11" t="str">
        <f>IF(CurriculumDetail!R1304 &gt; 0, CurriculumDetail!R1304, "")</f>
        <v/>
      </c>
      <c r="S169" s="11" t="str">
        <f>IF(CurriculumDetail!S1304 &gt; 0, CurriculumDetail!S1304, "")</f>
        <v/>
      </c>
      <c r="T169" s="11" t="str">
        <f>IF(CurriculumDetail!T1304 &gt; 0, CurriculumDetail!T1304, "")</f>
        <v/>
      </c>
      <c r="U169" s="11" t="str">
        <f>IF(CurriculumDetail!U1304 &gt; 0, CurriculumDetail!U1304, "")</f>
        <v/>
      </c>
      <c r="V169" s="11" t="str">
        <f>IF(CurriculumDetail!V1304 &gt; 0, CurriculumDetail!V1304, "")</f>
        <v/>
      </c>
      <c r="W169" s="11" t="str">
        <f>IF(CurriculumDetail!W1304 &gt; 0, CurriculumDetail!W1304, "")</f>
        <v/>
      </c>
      <c r="X169" s="11" t="str">
        <f>IF(CurriculumDetail!X1304 &gt; 0, CurriculumDetail!X1304, "")</f>
        <v/>
      </c>
      <c r="Y169" s="11" t="str">
        <f>IF(CurriculumDetail!Y1304 &gt; 0, CurriculumDetail!Y1304, "")</f>
        <v/>
      </c>
      <c r="Z169" s="11" t="str">
        <f>IF(CurriculumDetail!Z1304 &gt; 0, CurriculumDetail!Z1304, "")</f>
        <v/>
      </c>
      <c r="AA169" s="11" t="str">
        <f>IF(CurriculumDetail!AA1304 &gt; 0, CurriculumDetail!AA1304, "")</f>
        <v/>
      </c>
      <c r="AB169" s="11" t="str">
        <f>IF(CurriculumDetail!AB1304 &gt; 0, CurriculumDetail!AB1304, "")</f>
        <v/>
      </c>
      <c r="AC169" s="11" t="str">
        <f>IF(CurriculumDetail!AC1304 &gt; 0, CurriculumDetail!AC1304, "")</f>
        <v/>
      </c>
      <c r="AD169" s="11" t="str">
        <f>IF(CurriculumDetail!AD1304 &gt; 0, CurriculumDetail!AD1304, "")</f>
        <v/>
      </c>
      <c r="AE169" s="11" t="str">
        <f>IF(CurriculumDetail!AE1304 &gt; 0, CurriculumDetail!AE1304, "")</f>
        <v/>
      </c>
      <c r="AF169" s="11" t="str">
        <f>IF(CurriculumDetail!AF1304 &gt; 0, CurriculumDetail!AF1304, "")</f>
        <v/>
      </c>
      <c r="AG169" s="11" t="str">
        <f>IF(CurriculumDetail!AG1304 &gt; 0, CurriculumDetail!AG1304, "")</f>
        <v/>
      </c>
      <c r="AH169" s="11" t="str">
        <f>IF(CurriculumDetail!AH1304 &gt; 0, CurriculumDetail!AH1304, "")</f>
        <v/>
      </c>
      <c r="AI169" s="11" t="str">
        <f>IF(CurriculumDetail!AI1304 &gt; 0, CurriculumDetail!AI1304, "")</f>
        <v/>
      </c>
      <c r="AJ169" s="11" t="str">
        <f>IF(CurriculumDetail!AJ1304 &gt; 0, CurriculumDetail!AJ1304, "")</f>
        <v/>
      </c>
    </row>
    <row r="170" spans="1:36" x14ac:dyDescent="0.2">
      <c r="A170" s="11" t="s">
        <v>211</v>
      </c>
      <c r="B170" s="11" t="s">
        <v>278</v>
      </c>
      <c r="C170" s="11">
        <v>0</v>
      </c>
      <c r="D170" s="11">
        <v>2</v>
      </c>
      <c r="E170" s="11">
        <f>C170+ D170</f>
        <v>2</v>
      </c>
      <c r="F170" s="11">
        <f>SUM(G170:AJ170)</f>
        <v>0</v>
      </c>
      <c r="G170" s="11" t="str">
        <f>IF(CurriculumDetail!G1310 &gt; 0, CurriculumDetail!G1310, "")</f>
        <v/>
      </c>
      <c r="H170" s="11" t="str">
        <f>IF(CurriculumDetail!H1310 &gt; 0, CurriculumDetail!H1310, "")</f>
        <v/>
      </c>
      <c r="I170" s="11" t="str">
        <f>IF(CurriculumDetail!I1310 &gt; 0, CurriculumDetail!I1310, "")</f>
        <v/>
      </c>
      <c r="J170" s="11" t="str">
        <f>IF(CurriculumDetail!J1310 &gt; 0, CurriculumDetail!J1310, "")</f>
        <v/>
      </c>
      <c r="K170" s="11" t="str">
        <f>IF(CurriculumDetail!K1310 &gt; 0, CurriculumDetail!K1310, "")</f>
        <v/>
      </c>
      <c r="L170" s="11" t="str">
        <f>IF(CurriculumDetail!L1310 &gt; 0, CurriculumDetail!L1310, "")</f>
        <v/>
      </c>
      <c r="M170" s="11" t="str">
        <f>IF(CurriculumDetail!M1310 &gt; 0, CurriculumDetail!M1310, "")</f>
        <v/>
      </c>
      <c r="N170" s="11" t="str">
        <f>IF(CurriculumDetail!N1310 &gt; 0, CurriculumDetail!N1310, "")</f>
        <v/>
      </c>
      <c r="O170" s="11" t="str">
        <f>IF(CurriculumDetail!O1310 &gt; 0, CurriculumDetail!O1310, "")</f>
        <v/>
      </c>
      <c r="P170" s="11" t="str">
        <f>IF(CurriculumDetail!P1310 &gt; 0, CurriculumDetail!P1310, "")</f>
        <v/>
      </c>
      <c r="Q170" s="11" t="str">
        <f>IF(CurriculumDetail!Q1310 &gt; 0, CurriculumDetail!Q1310, "")</f>
        <v/>
      </c>
      <c r="R170" s="11" t="str">
        <f>IF(CurriculumDetail!R1310 &gt; 0, CurriculumDetail!R1310, "")</f>
        <v/>
      </c>
      <c r="S170" s="11" t="str">
        <f>IF(CurriculumDetail!S1310 &gt; 0, CurriculumDetail!S1310, "")</f>
        <v/>
      </c>
      <c r="T170" s="11" t="str">
        <f>IF(CurriculumDetail!T1310 &gt; 0, CurriculumDetail!T1310, "")</f>
        <v/>
      </c>
      <c r="U170" s="11" t="str">
        <f>IF(CurriculumDetail!U1310 &gt; 0, CurriculumDetail!U1310, "")</f>
        <v/>
      </c>
      <c r="V170" s="11" t="str">
        <f>IF(CurriculumDetail!V1310 &gt; 0, CurriculumDetail!V1310, "")</f>
        <v/>
      </c>
      <c r="W170" s="11" t="str">
        <f>IF(CurriculumDetail!W1310 &gt; 0, CurriculumDetail!W1310, "")</f>
        <v/>
      </c>
      <c r="X170" s="11" t="str">
        <f>IF(CurriculumDetail!X1310 &gt; 0, CurriculumDetail!X1310, "")</f>
        <v/>
      </c>
      <c r="Y170" s="11" t="str">
        <f>IF(CurriculumDetail!Y1310 &gt; 0, CurriculumDetail!Y1310, "")</f>
        <v/>
      </c>
      <c r="Z170" s="11" t="str">
        <f>IF(CurriculumDetail!Z1310 &gt; 0, CurriculumDetail!Z1310, "")</f>
        <v/>
      </c>
      <c r="AA170" s="11" t="str">
        <f>IF(CurriculumDetail!AA1310 &gt; 0, CurriculumDetail!AA1310, "")</f>
        <v/>
      </c>
      <c r="AB170" s="11" t="str">
        <f>IF(CurriculumDetail!AB1310 &gt; 0, CurriculumDetail!AB1310, "")</f>
        <v/>
      </c>
      <c r="AC170" s="11" t="str">
        <f>IF(CurriculumDetail!AC1310 &gt; 0, CurriculumDetail!AC1310, "")</f>
        <v/>
      </c>
      <c r="AD170" s="11" t="str">
        <f>IF(CurriculumDetail!AD1310 &gt; 0, CurriculumDetail!AD1310, "")</f>
        <v/>
      </c>
      <c r="AE170" s="11" t="str">
        <f>IF(CurriculumDetail!AE1310 &gt; 0, CurriculumDetail!AE1310, "")</f>
        <v/>
      </c>
      <c r="AF170" s="11" t="str">
        <f>IF(CurriculumDetail!AF1310 &gt; 0, CurriculumDetail!AF1310, "")</f>
        <v/>
      </c>
      <c r="AG170" s="11" t="str">
        <f>IF(CurriculumDetail!AG1310 &gt; 0, CurriculumDetail!AG1310, "")</f>
        <v/>
      </c>
      <c r="AH170" s="11" t="str">
        <f>IF(CurriculumDetail!AH1310 &gt; 0, CurriculumDetail!AH1310, "")</f>
        <v/>
      </c>
      <c r="AI170" s="11" t="str">
        <f>IF(CurriculumDetail!AI1310 &gt; 0, CurriculumDetail!AI1310, "")</f>
        <v/>
      </c>
      <c r="AJ170" s="11" t="str">
        <f>IF(CurriculumDetail!AJ1310 &gt; 0, CurriculumDetail!AJ1310, "")</f>
        <v/>
      </c>
    </row>
    <row r="171" spans="1:36" x14ac:dyDescent="0.2">
      <c r="A171" s="11" t="s">
        <v>211</v>
      </c>
      <c r="B171" s="11" t="s">
        <v>95</v>
      </c>
      <c r="C171" s="11">
        <v>0</v>
      </c>
      <c r="D171" s="11">
        <v>3</v>
      </c>
      <c r="E171" s="11">
        <f>C171+ D171</f>
        <v>3</v>
      </c>
      <c r="F171" s="11">
        <f>SUM(G171:AJ171)</f>
        <v>0</v>
      </c>
      <c r="G171" s="11" t="str">
        <f>IF(CurriculumDetail!G1316 &gt; 0, CurriculumDetail!G1316, "")</f>
        <v/>
      </c>
      <c r="H171" s="11" t="str">
        <f>IF(CurriculumDetail!H1316 &gt; 0, CurriculumDetail!H1316, "")</f>
        <v/>
      </c>
      <c r="I171" s="11" t="str">
        <f>IF(CurriculumDetail!I1316 &gt; 0, CurriculumDetail!I1316, "")</f>
        <v/>
      </c>
      <c r="J171" s="11" t="str">
        <f>IF(CurriculumDetail!J1316 &gt; 0, CurriculumDetail!J1316, "")</f>
        <v/>
      </c>
      <c r="K171" s="11" t="str">
        <f>IF(CurriculumDetail!K1316 &gt; 0, CurriculumDetail!K1316, "")</f>
        <v/>
      </c>
      <c r="L171" s="11" t="str">
        <f>IF(CurriculumDetail!L1316 &gt; 0, CurriculumDetail!L1316, "")</f>
        <v/>
      </c>
      <c r="M171" s="11" t="str">
        <f>IF(CurriculumDetail!M1316 &gt; 0, CurriculumDetail!M1316, "")</f>
        <v/>
      </c>
      <c r="N171" s="11" t="str">
        <f>IF(CurriculumDetail!N1316 &gt; 0, CurriculumDetail!N1316, "")</f>
        <v/>
      </c>
      <c r="O171" s="11" t="str">
        <f>IF(CurriculumDetail!O1316 &gt; 0, CurriculumDetail!O1316, "")</f>
        <v/>
      </c>
      <c r="P171" s="11" t="str">
        <f>IF(CurriculumDetail!P1316 &gt; 0, CurriculumDetail!P1316, "")</f>
        <v/>
      </c>
      <c r="Q171" s="11" t="str">
        <f>IF(CurriculumDetail!Q1316 &gt; 0, CurriculumDetail!Q1316, "")</f>
        <v/>
      </c>
      <c r="R171" s="11" t="str">
        <f>IF(CurriculumDetail!R1316 &gt; 0, CurriculumDetail!R1316, "")</f>
        <v/>
      </c>
      <c r="S171" s="11" t="str">
        <f>IF(CurriculumDetail!S1316 &gt; 0, CurriculumDetail!S1316, "")</f>
        <v/>
      </c>
      <c r="T171" s="11" t="str">
        <f>IF(CurriculumDetail!T1316 &gt; 0, CurriculumDetail!T1316, "")</f>
        <v/>
      </c>
      <c r="U171" s="11" t="str">
        <f>IF(CurriculumDetail!U1316 &gt; 0, CurriculumDetail!U1316, "")</f>
        <v/>
      </c>
      <c r="V171" s="11" t="str">
        <f>IF(CurriculumDetail!V1316 &gt; 0, CurriculumDetail!V1316, "")</f>
        <v/>
      </c>
      <c r="W171" s="11" t="str">
        <f>IF(CurriculumDetail!W1316 &gt; 0, CurriculumDetail!W1316, "")</f>
        <v/>
      </c>
      <c r="X171" s="11" t="str">
        <f>IF(CurriculumDetail!X1316 &gt; 0, CurriculumDetail!X1316, "")</f>
        <v/>
      </c>
      <c r="Y171" s="11" t="str">
        <f>IF(CurriculumDetail!Y1316 &gt; 0, CurriculumDetail!Y1316, "")</f>
        <v/>
      </c>
      <c r="Z171" s="11" t="str">
        <f>IF(CurriculumDetail!Z1316 &gt; 0, CurriculumDetail!Z1316, "")</f>
        <v/>
      </c>
      <c r="AA171" s="11" t="str">
        <f>IF(CurriculumDetail!AA1316 &gt; 0, CurriculumDetail!AA1316, "")</f>
        <v/>
      </c>
      <c r="AB171" s="11" t="str">
        <f>IF(CurriculumDetail!AB1316 &gt; 0, CurriculumDetail!AB1316, "")</f>
        <v/>
      </c>
      <c r="AC171" s="11" t="str">
        <f>IF(CurriculumDetail!AC1316 &gt; 0, CurriculumDetail!AC1316, "")</f>
        <v/>
      </c>
      <c r="AD171" s="11" t="str">
        <f>IF(CurriculumDetail!AD1316 &gt; 0, CurriculumDetail!AD1316, "")</f>
        <v/>
      </c>
      <c r="AE171" s="11" t="str">
        <f>IF(CurriculumDetail!AE1316 &gt; 0, CurriculumDetail!AE1316, "")</f>
        <v/>
      </c>
      <c r="AF171" s="11" t="str">
        <f>IF(CurriculumDetail!AF1316 &gt; 0, CurriculumDetail!AF1316, "")</f>
        <v/>
      </c>
      <c r="AG171" s="11" t="str">
        <f>IF(CurriculumDetail!AG1316 &gt; 0, CurriculumDetail!AG1316, "")</f>
        <v/>
      </c>
      <c r="AH171" s="11" t="str">
        <f>IF(CurriculumDetail!AH1316 &gt; 0, CurriculumDetail!AH1316, "")</f>
        <v/>
      </c>
      <c r="AI171" s="11" t="str">
        <f>IF(CurriculumDetail!AI1316 &gt; 0, CurriculumDetail!AI1316, "")</f>
        <v/>
      </c>
      <c r="AJ171" s="11" t="str">
        <f>IF(CurriculumDetail!AJ1316 &gt; 0, CurriculumDetail!AJ1316, "")</f>
        <v/>
      </c>
    </row>
    <row r="172" spans="1:36" x14ac:dyDescent="0.2">
      <c r="A172" s="11" t="s">
        <v>211</v>
      </c>
      <c r="B172" s="11" t="s">
        <v>237</v>
      </c>
      <c r="C172" s="11">
        <v>0</v>
      </c>
      <c r="D172" s="11">
        <v>2</v>
      </c>
      <c r="E172" s="11">
        <f>C172+ D172</f>
        <v>2</v>
      </c>
      <c r="F172" s="11">
        <f>SUM(G172:AJ172)</f>
        <v>0</v>
      </c>
      <c r="G172" s="11" t="str">
        <f>IF(CurriculumDetail!G1321 &gt; 0, CurriculumDetail!G1321, "")</f>
        <v/>
      </c>
      <c r="H172" s="11" t="str">
        <f>IF(CurriculumDetail!H1321 &gt; 0, CurriculumDetail!H1321, "")</f>
        <v/>
      </c>
      <c r="I172" s="11" t="str">
        <f>IF(CurriculumDetail!I1321 &gt; 0, CurriculumDetail!I1321, "")</f>
        <v/>
      </c>
      <c r="J172" s="11" t="str">
        <f>IF(CurriculumDetail!J1321 &gt; 0, CurriculumDetail!J1321, "")</f>
        <v/>
      </c>
      <c r="K172" s="11" t="str">
        <f>IF(CurriculumDetail!K1321 &gt; 0, CurriculumDetail!K1321, "")</f>
        <v/>
      </c>
      <c r="L172" s="11" t="str">
        <f>IF(CurriculumDetail!L1321 &gt; 0, CurriculumDetail!L1321, "")</f>
        <v/>
      </c>
      <c r="M172" s="11" t="str">
        <f>IF(CurriculumDetail!M1321 &gt; 0, CurriculumDetail!M1321, "")</f>
        <v/>
      </c>
      <c r="N172" s="11" t="str">
        <f>IF(CurriculumDetail!N1321 &gt; 0, CurriculumDetail!N1321, "")</f>
        <v/>
      </c>
      <c r="O172" s="11" t="str">
        <f>IF(CurriculumDetail!O1321 &gt; 0, CurriculumDetail!O1321, "")</f>
        <v/>
      </c>
      <c r="P172" s="11" t="str">
        <f>IF(CurriculumDetail!P1321 &gt; 0, CurriculumDetail!P1321, "")</f>
        <v/>
      </c>
      <c r="Q172" s="11" t="str">
        <f>IF(CurriculumDetail!Q1321 &gt; 0, CurriculumDetail!Q1321, "")</f>
        <v/>
      </c>
      <c r="R172" s="11" t="str">
        <f>IF(CurriculumDetail!R1321 &gt; 0, CurriculumDetail!R1321, "")</f>
        <v/>
      </c>
      <c r="S172" s="11" t="str">
        <f>IF(CurriculumDetail!S1321 &gt; 0, CurriculumDetail!S1321, "")</f>
        <v/>
      </c>
      <c r="T172" s="11" t="str">
        <f>IF(CurriculumDetail!T1321 &gt; 0, CurriculumDetail!T1321, "")</f>
        <v/>
      </c>
      <c r="U172" s="11" t="str">
        <f>IF(CurriculumDetail!U1321 &gt; 0, CurriculumDetail!U1321, "")</f>
        <v/>
      </c>
      <c r="V172" s="11" t="str">
        <f>IF(CurriculumDetail!V1321 &gt; 0, CurriculumDetail!V1321, "")</f>
        <v/>
      </c>
      <c r="W172" s="11" t="str">
        <f>IF(CurriculumDetail!W1321 &gt; 0, CurriculumDetail!W1321, "")</f>
        <v/>
      </c>
      <c r="X172" s="11" t="str">
        <f>IF(CurriculumDetail!X1321 &gt; 0, CurriculumDetail!X1321, "")</f>
        <v/>
      </c>
      <c r="Y172" s="11" t="str">
        <f>IF(CurriculumDetail!Y1321 &gt; 0, CurriculumDetail!Y1321, "")</f>
        <v/>
      </c>
      <c r="Z172" s="11" t="str">
        <f>IF(CurriculumDetail!Z1321 &gt; 0, CurriculumDetail!Z1321, "")</f>
        <v/>
      </c>
      <c r="AA172" s="11" t="str">
        <f>IF(CurriculumDetail!AA1321 &gt; 0, CurriculumDetail!AA1321, "")</f>
        <v/>
      </c>
      <c r="AB172" s="11" t="str">
        <f>IF(CurriculumDetail!AB1321 &gt; 0, CurriculumDetail!AB1321, "")</f>
        <v/>
      </c>
      <c r="AC172" s="11" t="str">
        <f>IF(CurriculumDetail!AC1321 &gt; 0, CurriculumDetail!AC1321, "")</f>
        <v/>
      </c>
      <c r="AD172" s="11" t="str">
        <f>IF(CurriculumDetail!AD1321 &gt; 0, CurriculumDetail!AD1321, "")</f>
        <v/>
      </c>
      <c r="AE172" s="11" t="str">
        <f>IF(CurriculumDetail!AE1321 &gt; 0, CurriculumDetail!AE1321, "")</f>
        <v/>
      </c>
      <c r="AF172" s="11" t="str">
        <f>IF(CurriculumDetail!AF1321 &gt; 0, CurriculumDetail!AF1321, "")</f>
        <v/>
      </c>
      <c r="AG172" s="11" t="str">
        <f>IF(CurriculumDetail!AG1321 &gt; 0, CurriculumDetail!AG1321, "")</f>
        <v/>
      </c>
      <c r="AH172" s="11" t="str">
        <f>IF(CurriculumDetail!AH1321 &gt; 0, CurriculumDetail!AH1321, "")</f>
        <v/>
      </c>
      <c r="AI172" s="11" t="str">
        <f>IF(CurriculumDetail!AI1321 &gt; 0, CurriculumDetail!AI1321, "")</f>
        <v/>
      </c>
      <c r="AJ172" s="11" t="str">
        <f>IF(CurriculumDetail!AJ1321 &gt; 0, CurriculumDetail!AJ1321, "")</f>
        <v/>
      </c>
    </row>
    <row r="173" spans="1:36" x14ac:dyDescent="0.2">
      <c r="A173" s="11" t="s">
        <v>211</v>
      </c>
      <c r="B173" s="11" t="s">
        <v>216</v>
      </c>
      <c r="C173" s="11">
        <v>0</v>
      </c>
      <c r="D173" s="11">
        <v>2</v>
      </c>
      <c r="E173" s="11">
        <f>C173+ D173</f>
        <v>2</v>
      </c>
      <c r="F173" s="11">
        <f>SUM(G173:AJ173)</f>
        <v>0</v>
      </c>
      <c r="G173" s="11" t="str">
        <f>IF(CurriculumDetail!G1326 &gt; 0, CurriculumDetail!G1326, "")</f>
        <v/>
      </c>
      <c r="H173" s="11" t="str">
        <f>IF(CurriculumDetail!H1326 &gt; 0, CurriculumDetail!H1326, "")</f>
        <v/>
      </c>
      <c r="I173" s="11" t="str">
        <f>IF(CurriculumDetail!I1326 &gt; 0, CurriculumDetail!I1326, "")</f>
        <v/>
      </c>
      <c r="J173" s="11" t="str">
        <f>IF(CurriculumDetail!J1326 &gt; 0, CurriculumDetail!J1326, "")</f>
        <v/>
      </c>
      <c r="K173" s="11" t="str">
        <f>IF(CurriculumDetail!K1326 &gt; 0, CurriculumDetail!K1326, "")</f>
        <v/>
      </c>
      <c r="L173" s="11" t="str">
        <f>IF(CurriculumDetail!L1326 &gt; 0, CurriculumDetail!L1326, "")</f>
        <v/>
      </c>
      <c r="M173" s="11" t="str">
        <f>IF(CurriculumDetail!M1326 &gt; 0, CurriculumDetail!M1326, "")</f>
        <v/>
      </c>
      <c r="N173" s="11" t="str">
        <f>IF(CurriculumDetail!N1326 &gt; 0, CurriculumDetail!N1326, "")</f>
        <v/>
      </c>
      <c r="O173" s="11" t="str">
        <f>IF(CurriculumDetail!O1326 &gt; 0, CurriculumDetail!O1326, "")</f>
        <v/>
      </c>
      <c r="P173" s="11" t="str">
        <f>IF(CurriculumDetail!P1326 &gt; 0, CurriculumDetail!P1326, "")</f>
        <v/>
      </c>
      <c r="Q173" s="11" t="str">
        <f>IF(CurriculumDetail!Q1326 &gt; 0, CurriculumDetail!Q1326, "")</f>
        <v/>
      </c>
      <c r="R173" s="11" t="str">
        <f>IF(CurriculumDetail!R1326 &gt; 0, CurriculumDetail!R1326, "")</f>
        <v/>
      </c>
      <c r="S173" s="11" t="str">
        <f>IF(CurriculumDetail!S1326 &gt; 0, CurriculumDetail!S1326, "")</f>
        <v/>
      </c>
      <c r="T173" s="11" t="str">
        <f>IF(CurriculumDetail!T1326 &gt; 0, CurriculumDetail!T1326, "")</f>
        <v/>
      </c>
      <c r="U173" s="11" t="str">
        <f>IF(CurriculumDetail!U1326 &gt; 0, CurriculumDetail!U1326, "")</f>
        <v/>
      </c>
      <c r="V173" s="11" t="str">
        <f>IF(CurriculumDetail!V1326 &gt; 0, CurriculumDetail!V1326, "")</f>
        <v/>
      </c>
      <c r="W173" s="11" t="str">
        <f>IF(CurriculumDetail!W1326 &gt; 0, CurriculumDetail!W1326, "")</f>
        <v/>
      </c>
      <c r="X173" s="11" t="str">
        <f>IF(CurriculumDetail!X1326 &gt; 0, CurriculumDetail!X1326, "")</f>
        <v/>
      </c>
      <c r="Y173" s="11" t="str">
        <f>IF(CurriculumDetail!Y1326 &gt; 0, CurriculumDetail!Y1326, "")</f>
        <v/>
      </c>
      <c r="Z173" s="11" t="str">
        <f>IF(CurriculumDetail!Z1326 &gt; 0, CurriculumDetail!Z1326, "")</f>
        <v/>
      </c>
      <c r="AA173" s="11" t="str">
        <f>IF(CurriculumDetail!AA1326 &gt; 0, CurriculumDetail!AA1326, "")</f>
        <v/>
      </c>
      <c r="AB173" s="11" t="str">
        <f>IF(CurriculumDetail!AB1326 &gt; 0, CurriculumDetail!AB1326, "")</f>
        <v/>
      </c>
      <c r="AC173" s="11" t="str">
        <f>IF(CurriculumDetail!AC1326 &gt; 0, CurriculumDetail!AC1326, "")</f>
        <v/>
      </c>
      <c r="AD173" s="11" t="str">
        <f>IF(CurriculumDetail!AD1326 &gt; 0, CurriculumDetail!AD1326, "")</f>
        <v/>
      </c>
      <c r="AE173" s="11" t="str">
        <f>IF(CurriculumDetail!AE1326 &gt; 0, CurriculumDetail!AE1326, "")</f>
        <v/>
      </c>
      <c r="AF173" s="11" t="str">
        <f>IF(CurriculumDetail!AF1326 &gt; 0, CurriculumDetail!AF1326, "")</f>
        <v/>
      </c>
      <c r="AG173" s="11" t="str">
        <f>IF(CurriculumDetail!AG1326 &gt; 0, CurriculumDetail!AG1326, "")</f>
        <v/>
      </c>
      <c r="AH173" s="11" t="str">
        <f>IF(CurriculumDetail!AH1326 &gt; 0, CurriculumDetail!AH1326, "")</f>
        <v/>
      </c>
      <c r="AI173" s="11" t="str">
        <f>IF(CurriculumDetail!AI1326 &gt; 0, CurriculumDetail!AI1326, "")</f>
        <v/>
      </c>
      <c r="AJ173" s="11" t="str">
        <f>IF(CurriculumDetail!AJ1326 &gt; 0, CurriculumDetail!AJ1326, "")</f>
        <v/>
      </c>
    </row>
    <row r="174" spans="1:36" x14ac:dyDescent="0.2">
      <c r="A174" s="11" t="s">
        <v>211</v>
      </c>
      <c r="B174" s="11" t="s">
        <v>377</v>
      </c>
      <c r="C174" s="11">
        <v>0</v>
      </c>
      <c r="D174" s="11">
        <v>0</v>
      </c>
      <c r="E174" s="11">
        <f>C174+ D174</f>
        <v>0</v>
      </c>
      <c r="F174" s="11">
        <f>SUM(G174:AJ174)</f>
        <v>0</v>
      </c>
      <c r="G174" s="11" t="str">
        <f>IF(CurriculumDetail!G1333 &gt; 0, CurriculumDetail!G1333, "")</f>
        <v/>
      </c>
      <c r="H174" s="11" t="str">
        <f>IF(CurriculumDetail!H1333 &gt; 0, CurriculumDetail!H1333, "")</f>
        <v/>
      </c>
      <c r="I174" s="11" t="str">
        <f>IF(CurriculumDetail!I1333 &gt; 0, CurriculumDetail!I1333, "")</f>
        <v/>
      </c>
      <c r="J174" s="11" t="str">
        <f>IF(CurriculumDetail!J1333 &gt; 0, CurriculumDetail!J1333, "")</f>
        <v/>
      </c>
      <c r="K174" s="11" t="str">
        <f>IF(CurriculumDetail!K1333 &gt; 0, CurriculumDetail!K1333, "")</f>
        <v/>
      </c>
      <c r="L174" s="11" t="str">
        <f>IF(CurriculumDetail!L1333 &gt; 0, CurriculumDetail!L1333, "")</f>
        <v/>
      </c>
      <c r="M174" s="11" t="str">
        <f>IF(CurriculumDetail!M1333 &gt; 0, CurriculumDetail!M1333, "")</f>
        <v/>
      </c>
      <c r="N174" s="11" t="str">
        <f>IF(CurriculumDetail!N1333 &gt; 0, CurriculumDetail!N1333, "")</f>
        <v/>
      </c>
      <c r="O174" s="11" t="str">
        <f>IF(CurriculumDetail!O1333 &gt; 0, CurriculumDetail!O1333, "")</f>
        <v/>
      </c>
      <c r="P174" s="11" t="str">
        <f>IF(CurriculumDetail!P1333 &gt; 0, CurriculumDetail!P1333, "")</f>
        <v/>
      </c>
      <c r="Q174" s="11" t="str">
        <f>IF(CurriculumDetail!Q1333 &gt; 0, CurriculumDetail!Q1333, "")</f>
        <v/>
      </c>
      <c r="R174" s="11" t="str">
        <f>IF(CurriculumDetail!R1333 &gt; 0, CurriculumDetail!R1333, "")</f>
        <v/>
      </c>
      <c r="S174" s="11" t="str">
        <f>IF(CurriculumDetail!S1333 &gt; 0, CurriculumDetail!S1333, "")</f>
        <v/>
      </c>
      <c r="T174" s="11" t="str">
        <f>IF(CurriculumDetail!T1333 &gt; 0, CurriculumDetail!T1333, "")</f>
        <v/>
      </c>
      <c r="U174" s="11" t="str">
        <f>IF(CurriculumDetail!U1333 &gt; 0, CurriculumDetail!U1333, "")</f>
        <v/>
      </c>
      <c r="V174" s="11" t="str">
        <f>IF(CurriculumDetail!V1333 &gt; 0, CurriculumDetail!V1333, "")</f>
        <v/>
      </c>
      <c r="W174" s="11" t="str">
        <f>IF(CurriculumDetail!W1333 &gt; 0, CurriculumDetail!W1333, "")</f>
        <v/>
      </c>
      <c r="X174" s="11" t="str">
        <f>IF(CurriculumDetail!X1333 &gt; 0, CurriculumDetail!X1333, "")</f>
        <v/>
      </c>
      <c r="Y174" s="11" t="str">
        <f>IF(CurriculumDetail!Y1333 &gt; 0, CurriculumDetail!Y1333, "")</f>
        <v/>
      </c>
      <c r="Z174" s="11" t="str">
        <f>IF(CurriculumDetail!Z1333 &gt; 0, CurriculumDetail!Z1333, "")</f>
        <v/>
      </c>
      <c r="AA174" s="11" t="str">
        <f>IF(CurriculumDetail!AA1333 &gt; 0, CurriculumDetail!AA1333, "")</f>
        <v/>
      </c>
      <c r="AB174" s="11" t="str">
        <f>IF(CurriculumDetail!AB1333 &gt; 0, CurriculumDetail!AB1333, "")</f>
        <v/>
      </c>
      <c r="AC174" s="11" t="str">
        <f>IF(CurriculumDetail!AC1333 &gt; 0, CurriculumDetail!AC1333, "")</f>
        <v/>
      </c>
      <c r="AD174" s="11" t="str">
        <f>IF(CurriculumDetail!AD1333 &gt; 0, CurriculumDetail!AD1333, "")</f>
        <v/>
      </c>
      <c r="AE174" s="11" t="str">
        <f>IF(CurriculumDetail!AE1333 &gt; 0, CurriculumDetail!AE1333, "")</f>
        <v/>
      </c>
      <c r="AF174" s="11" t="str">
        <f>IF(CurriculumDetail!AF1333 &gt; 0, CurriculumDetail!AF1333, "")</f>
        <v/>
      </c>
      <c r="AG174" s="11" t="str">
        <f>IF(CurriculumDetail!AG1333 &gt; 0, CurriculumDetail!AG1333, "")</f>
        <v/>
      </c>
      <c r="AH174" s="11" t="str">
        <f>IF(CurriculumDetail!AH1333 &gt; 0, CurriculumDetail!AH1333, "")</f>
        <v/>
      </c>
      <c r="AI174" s="11" t="str">
        <f>IF(CurriculumDetail!AI1333 &gt; 0, CurriculumDetail!AI1333, "")</f>
        <v/>
      </c>
      <c r="AJ174" s="11" t="str">
        <f>IF(CurriculumDetail!AJ1333 &gt; 0, CurriculumDetail!AJ1333, "")</f>
        <v/>
      </c>
    </row>
    <row r="176" spans="1:36" x14ac:dyDescent="0.2">
      <c r="A176" s="11" t="s">
        <v>213</v>
      </c>
      <c r="B176" s="11" t="s">
        <v>209</v>
      </c>
      <c r="C176" s="11">
        <v>1</v>
      </c>
      <c r="D176" s="11">
        <v>2</v>
      </c>
      <c r="E176" s="11">
        <f>C176+ D176</f>
        <v>3</v>
      </c>
      <c r="F176" s="11">
        <f>SUM(G176:AJ176)</f>
        <v>0</v>
      </c>
      <c r="G176" s="11" t="str">
        <f>IF(CurriculumDetail!G1339 &gt; 0, CurriculumDetail!G1339, "")</f>
        <v/>
      </c>
      <c r="H176" s="11" t="str">
        <f>IF(CurriculumDetail!H1339 &gt; 0, CurriculumDetail!H1339, "")</f>
        <v/>
      </c>
      <c r="I176" s="11" t="str">
        <f>IF(CurriculumDetail!I1339 &gt; 0, CurriculumDetail!I1339, "")</f>
        <v/>
      </c>
      <c r="J176" s="11" t="str">
        <f>IF(CurriculumDetail!J1339 &gt; 0, CurriculumDetail!J1339, "")</f>
        <v/>
      </c>
      <c r="K176" s="11" t="str">
        <f>IF(CurriculumDetail!K1339 &gt; 0, CurriculumDetail!K1339, "")</f>
        <v/>
      </c>
      <c r="L176" s="11" t="str">
        <f>IF(CurriculumDetail!L1339 &gt; 0, CurriculumDetail!L1339, "")</f>
        <v/>
      </c>
      <c r="M176" s="11" t="str">
        <f>IF(CurriculumDetail!M1339 &gt; 0, CurriculumDetail!M1339, "")</f>
        <v/>
      </c>
      <c r="N176" s="11" t="str">
        <f>IF(CurriculumDetail!N1339 &gt; 0, CurriculumDetail!N1339, "")</f>
        <v/>
      </c>
      <c r="O176" s="11" t="str">
        <f>IF(CurriculumDetail!O1339 &gt; 0, CurriculumDetail!O1339, "")</f>
        <v/>
      </c>
      <c r="P176" s="11" t="str">
        <f>IF(CurriculumDetail!P1339 &gt; 0, CurriculumDetail!P1339, "")</f>
        <v/>
      </c>
      <c r="Q176" s="11" t="str">
        <f>IF(CurriculumDetail!Q1339 &gt; 0, CurriculumDetail!Q1339, "")</f>
        <v/>
      </c>
      <c r="R176" s="11" t="str">
        <f>IF(CurriculumDetail!R1339 &gt; 0, CurriculumDetail!R1339, "")</f>
        <v/>
      </c>
      <c r="S176" s="11" t="str">
        <f>IF(CurriculumDetail!S1339 &gt; 0, CurriculumDetail!S1339, "")</f>
        <v/>
      </c>
      <c r="T176" s="11" t="str">
        <f>IF(CurriculumDetail!T1339 &gt; 0, CurriculumDetail!T1339, "")</f>
        <v/>
      </c>
      <c r="U176" s="11" t="str">
        <f>IF(CurriculumDetail!U1339 &gt; 0, CurriculumDetail!U1339, "")</f>
        <v/>
      </c>
      <c r="V176" s="11" t="str">
        <f>IF(CurriculumDetail!V1339 &gt; 0, CurriculumDetail!V1339, "")</f>
        <v/>
      </c>
      <c r="W176" s="11" t="str">
        <f>IF(CurriculumDetail!W1339 &gt; 0, CurriculumDetail!W1339, "")</f>
        <v/>
      </c>
      <c r="X176" s="11" t="str">
        <f>IF(CurriculumDetail!X1339 &gt; 0, CurriculumDetail!X1339, "")</f>
        <v/>
      </c>
      <c r="Y176" s="11" t="str">
        <f>IF(CurriculumDetail!Y1339 &gt; 0, CurriculumDetail!Y1339, "")</f>
        <v/>
      </c>
      <c r="Z176" s="11" t="str">
        <f>IF(CurriculumDetail!Z1339 &gt; 0, CurriculumDetail!Z1339, "")</f>
        <v/>
      </c>
      <c r="AA176" s="11" t="str">
        <f>IF(CurriculumDetail!AA1339 &gt; 0, CurriculumDetail!AA1339, "")</f>
        <v/>
      </c>
      <c r="AB176" s="11" t="str">
        <f>IF(CurriculumDetail!AB1339 &gt; 0, CurriculumDetail!AB1339, "")</f>
        <v/>
      </c>
      <c r="AC176" s="11" t="str">
        <f>IF(CurriculumDetail!AC1339 &gt; 0, CurriculumDetail!AC1339, "")</f>
        <v/>
      </c>
      <c r="AD176" s="11" t="str">
        <f>IF(CurriculumDetail!AD1339 &gt; 0, CurriculumDetail!AD1339, "")</f>
        <v/>
      </c>
      <c r="AE176" s="11" t="str">
        <f>IF(CurriculumDetail!AE1339 &gt; 0, CurriculumDetail!AE1339, "")</f>
        <v/>
      </c>
      <c r="AF176" s="11" t="str">
        <f>IF(CurriculumDetail!AF1339 &gt; 0, CurriculumDetail!AF1339, "")</f>
        <v/>
      </c>
      <c r="AG176" s="11" t="str">
        <f>IF(CurriculumDetail!AG1339 &gt; 0, CurriculumDetail!AG1339, "")</f>
        <v/>
      </c>
      <c r="AH176" s="11" t="str">
        <f>IF(CurriculumDetail!AH1339 &gt; 0, CurriculumDetail!AH1339, "")</f>
        <v/>
      </c>
      <c r="AI176" s="11" t="str">
        <f>IF(CurriculumDetail!AI1339 &gt; 0, CurriculumDetail!AI1339, "")</f>
        <v/>
      </c>
      <c r="AJ176" s="11" t="str">
        <f>IF(CurriculumDetail!AJ1339 &gt; 0, CurriculumDetail!AJ1339, "")</f>
        <v/>
      </c>
    </row>
    <row r="177" spans="1:36" x14ac:dyDescent="0.2">
      <c r="A177" s="11" t="s">
        <v>213</v>
      </c>
      <c r="B177" s="11" t="s">
        <v>136</v>
      </c>
      <c r="C177" s="11">
        <v>2</v>
      </c>
      <c r="D177" s="11">
        <v>0</v>
      </c>
      <c r="E177" s="11">
        <f>C177+ D177</f>
        <v>2</v>
      </c>
      <c r="F177" s="11">
        <f>SUM(G177:AJ177)</f>
        <v>0</v>
      </c>
      <c r="G177" s="11" t="str">
        <f>IF(CurriculumDetail!G1350 &gt; 0, CurriculumDetail!G1350, "")</f>
        <v/>
      </c>
      <c r="H177" s="11" t="str">
        <f>IF(CurriculumDetail!H1350 &gt; 0, CurriculumDetail!H1350, "")</f>
        <v/>
      </c>
      <c r="I177" s="11" t="str">
        <f>IF(CurriculumDetail!I1350 &gt; 0, CurriculumDetail!I1350, "")</f>
        <v/>
      </c>
      <c r="J177" s="11" t="str">
        <f>IF(CurriculumDetail!J1350 &gt; 0, CurriculumDetail!J1350, "")</f>
        <v/>
      </c>
      <c r="K177" s="11" t="str">
        <f>IF(CurriculumDetail!K1350 &gt; 0, CurriculumDetail!K1350, "")</f>
        <v/>
      </c>
      <c r="L177" s="11" t="str">
        <f>IF(CurriculumDetail!L1350 &gt; 0, CurriculumDetail!L1350, "")</f>
        <v/>
      </c>
      <c r="M177" s="11" t="str">
        <f>IF(CurriculumDetail!M1350 &gt; 0, CurriculumDetail!M1350, "")</f>
        <v/>
      </c>
      <c r="N177" s="11" t="str">
        <f>IF(CurriculumDetail!N1350 &gt; 0, CurriculumDetail!N1350, "")</f>
        <v/>
      </c>
      <c r="O177" s="11" t="str">
        <f>IF(CurriculumDetail!O1350 &gt; 0, CurriculumDetail!O1350, "")</f>
        <v/>
      </c>
      <c r="P177" s="11" t="str">
        <f>IF(CurriculumDetail!P1350 &gt; 0, CurriculumDetail!P1350, "")</f>
        <v/>
      </c>
      <c r="Q177" s="11" t="str">
        <f>IF(CurriculumDetail!Q1350 &gt; 0, CurriculumDetail!Q1350, "")</f>
        <v/>
      </c>
      <c r="R177" s="11" t="str">
        <f>IF(CurriculumDetail!R1350 &gt; 0, CurriculumDetail!R1350, "")</f>
        <v/>
      </c>
      <c r="S177" s="11" t="str">
        <f>IF(CurriculumDetail!S1350 &gt; 0, CurriculumDetail!S1350, "")</f>
        <v/>
      </c>
      <c r="T177" s="11" t="str">
        <f>IF(CurriculumDetail!T1350 &gt; 0, CurriculumDetail!T1350, "")</f>
        <v/>
      </c>
      <c r="U177" s="11" t="str">
        <f>IF(CurriculumDetail!U1350 &gt; 0, CurriculumDetail!U1350, "")</f>
        <v/>
      </c>
      <c r="V177" s="11" t="str">
        <f>IF(CurriculumDetail!V1350 &gt; 0, CurriculumDetail!V1350, "")</f>
        <v/>
      </c>
      <c r="W177" s="11" t="str">
        <f>IF(CurriculumDetail!W1350 &gt; 0, CurriculumDetail!W1350, "")</f>
        <v/>
      </c>
      <c r="X177" s="11" t="str">
        <f>IF(CurriculumDetail!X1350 &gt; 0, CurriculumDetail!X1350, "")</f>
        <v/>
      </c>
      <c r="Y177" s="11" t="str">
        <f>IF(CurriculumDetail!Y1350 &gt; 0, CurriculumDetail!Y1350, "")</f>
        <v/>
      </c>
      <c r="Z177" s="11" t="str">
        <f>IF(CurriculumDetail!Z1350 &gt; 0, CurriculumDetail!Z1350, "")</f>
        <v/>
      </c>
      <c r="AA177" s="11" t="str">
        <f>IF(CurriculumDetail!AA1350 &gt; 0, CurriculumDetail!AA1350, "")</f>
        <v/>
      </c>
      <c r="AB177" s="11" t="str">
        <f>IF(CurriculumDetail!AB1350 &gt; 0, CurriculumDetail!AB1350, "")</f>
        <v/>
      </c>
      <c r="AC177" s="11" t="str">
        <f>IF(CurriculumDetail!AC1350 &gt; 0, CurriculumDetail!AC1350, "")</f>
        <v/>
      </c>
      <c r="AD177" s="11" t="str">
        <f>IF(CurriculumDetail!AD1350 &gt; 0, CurriculumDetail!AD1350, "")</f>
        <v/>
      </c>
      <c r="AE177" s="11" t="str">
        <f>IF(CurriculumDetail!AE1350 &gt; 0, CurriculumDetail!AE1350, "")</f>
        <v/>
      </c>
      <c r="AF177" s="11" t="str">
        <f>IF(CurriculumDetail!AF1350 &gt; 0, CurriculumDetail!AF1350, "")</f>
        <v/>
      </c>
      <c r="AG177" s="11" t="str">
        <f>IF(CurriculumDetail!AG1350 &gt; 0, CurriculumDetail!AG1350, "")</f>
        <v/>
      </c>
      <c r="AH177" s="11" t="str">
        <f>IF(CurriculumDetail!AH1350 &gt; 0, CurriculumDetail!AH1350, "")</f>
        <v/>
      </c>
      <c r="AI177" s="11" t="str">
        <f>IF(CurriculumDetail!AI1350 &gt; 0, CurriculumDetail!AI1350, "")</f>
        <v/>
      </c>
      <c r="AJ177" s="11" t="str">
        <f>IF(CurriculumDetail!AJ1350 &gt; 0, CurriculumDetail!AJ1350, "")</f>
        <v/>
      </c>
    </row>
    <row r="178" spans="1:36" x14ac:dyDescent="0.2">
      <c r="A178" s="11" t="s">
        <v>213</v>
      </c>
      <c r="B178" s="11" t="s">
        <v>40</v>
      </c>
      <c r="C178" s="11">
        <v>2</v>
      </c>
      <c r="D178" s="11">
        <v>2</v>
      </c>
      <c r="E178" s="11">
        <f>C178+ D178</f>
        <v>4</v>
      </c>
      <c r="F178" s="11">
        <f>SUM(G178:AJ178)</f>
        <v>0</v>
      </c>
      <c r="G178" s="11" t="str">
        <f>IF(CurriculumDetail!G1357 &gt; 0, CurriculumDetail!G1357, "")</f>
        <v/>
      </c>
      <c r="H178" s="11" t="str">
        <f>IF(CurriculumDetail!H1357 &gt; 0, CurriculumDetail!H1357, "")</f>
        <v/>
      </c>
      <c r="I178" s="11" t="str">
        <f>IF(CurriculumDetail!I1357 &gt; 0, CurriculumDetail!I1357, "")</f>
        <v/>
      </c>
      <c r="J178" s="11" t="str">
        <f>IF(CurriculumDetail!J1357 &gt; 0, CurriculumDetail!J1357, "")</f>
        <v/>
      </c>
      <c r="K178" s="11" t="str">
        <f>IF(CurriculumDetail!K1357 &gt; 0, CurriculumDetail!K1357, "")</f>
        <v/>
      </c>
      <c r="L178" s="11" t="str">
        <f>IF(CurriculumDetail!L1357 &gt; 0, CurriculumDetail!L1357, "")</f>
        <v/>
      </c>
      <c r="M178" s="11" t="str">
        <f>IF(CurriculumDetail!M1357 &gt; 0, CurriculumDetail!M1357, "")</f>
        <v/>
      </c>
      <c r="N178" s="11" t="str">
        <f>IF(CurriculumDetail!N1357 &gt; 0, CurriculumDetail!N1357, "")</f>
        <v/>
      </c>
      <c r="O178" s="11" t="str">
        <f>IF(CurriculumDetail!O1357 &gt; 0, CurriculumDetail!O1357, "")</f>
        <v/>
      </c>
      <c r="P178" s="11" t="str">
        <f>IF(CurriculumDetail!P1357 &gt; 0, CurriculumDetail!P1357, "")</f>
        <v/>
      </c>
      <c r="Q178" s="11" t="str">
        <f>IF(CurriculumDetail!Q1357 &gt; 0, CurriculumDetail!Q1357, "")</f>
        <v/>
      </c>
      <c r="R178" s="11" t="str">
        <f>IF(CurriculumDetail!R1357 &gt; 0, CurriculumDetail!R1357, "")</f>
        <v/>
      </c>
      <c r="S178" s="11" t="str">
        <f>IF(CurriculumDetail!S1357 &gt; 0, CurriculumDetail!S1357, "")</f>
        <v/>
      </c>
      <c r="T178" s="11" t="str">
        <f>IF(CurriculumDetail!T1357 &gt; 0, CurriculumDetail!T1357, "")</f>
        <v/>
      </c>
      <c r="U178" s="11" t="str">
        <f>IF(CurriculumDetail!U1357 &gt; 0, CurriculumDetail!U1357, "")</f>
        <v/>
      </c>
      <c r="V178" s="11" t="str">
        <f>IF(CurriculumDetail!V1357 &gt; 0, CurriculumDetail!V1357, "")</f>
        <v/>
      </c>
      <c r="W178" s="11" t="str">
        <f>IF(CurriculumDetail!W1357 &gt; 0, CurriculumDetail!W1357, "")</f>
        <v/>
      </c>
      <c r="X178" s="11" t="str">
        <f>IF(CurriculumDetail!X1357 &gt; 0, CurriculumDetail!X1357, "")</f>
        <v/>
      </c>
      <c r="Y178" s="11" t="str">
        <f>IF(CurriculumDetail!Y1357 &gt; 0, CurriculumDetail!Y1357, "")</f>
        <v/>
      </c>
      <c r="Z178" s="11" t="str">
        <f>IF(CurriculumDetail!Z1357 &gt; 0, CurriculumDetail!Z1357, "")</f>
        <v/>
      </c>
      <c r="AA178" s="11" t="str">
        <f>IF(CurriculumDetail!AA1357 &gt; 0, CurriculumDetail!AA1357, "")</f>
        <v/>
      </c>
      <c r="AB178" s="11" t="str">
        <f>IF(CurriculumDetail!AB1357 &gt; 0, CurriculumDetail!AB1357, "")</f>
        <v/>
      </c>
      <c r="AC178" s="11" t="str">
        <f>IF(CurriculumDetail!AC1357 &gt; 0, CurriculumDetail!AC1357, "")</f>
        <v/>
      </c>
      <c r="AD178" s="11" t="str">
        <f>IF(CurriculumDetail!AD1357 &gt; 0, CurriculumDetail!AD1357, "")</f>
        <v/>
      </c>
      <c r="AE178" s="11" t="str">
        <f>IF(CurriculumDetail!AE1357 &gt; 0, CurriculumDetail!AE1357, "")</f>
        <v/>
      </c>
      <c r="AF178" s="11" t="str">
        <f>IF(CurriculumDetail!AF1357 &gt; 0, CurriculumDetail!AF1357, "")</f>
        <v/>
      </c>
      <c r="AG178" s="11" t="str">
        <f>IF(CurriculumDetail!AG1357 &gt; 0, CurriculumDetail!AG1357, "")</f>
        <v/>
      </c>
      <c r="AH178" s="11" t="str">
        <f>IF(CurriculumDetail!AH1357 &gt; 0, CurriculumDetail!AH1357, "")</f>
        <v/>
      </c>
      <c r="AI178" s="11" t="str">
        <f>IF(CurriculumDetail!AI1357 &gt; 0, CurriculumDetail!AI1357, "")</f>
        <v/>
      </c>
      <c r="AJ178" s="11" t="str">
        <f>IF(CurriculumDetail!AJ1357 &gt; 0, CurriculumDetail!AJ1357, "")</f>
        <v/>
      </c>
    </row>
    <row r="179" spans="1:36" x14ac:dyDescent="0.2">
      <c r="A179" s="11" t="s">
        <v>213</v>
      </c>
      <c r="B179" s="11" t="s">
        <v>130</v>
      </c>
      <c r="C179" s="11">
        <v>2</v>
      </c>
      <c r="D179" s="11">
        <v>0</v>
      </c>
      <c r="E179" s="11">
        <f>C179+ D179</f>
        <v>2</v>
      </c>
      <c r="F179" s="11">
        <f>SUM(G179:AJ179)</f>
        <v>0</v>
      </c>
      <c r="G179" s="11" t="str">
        <f>IF(CurriculumDetail!G1374 &gt; 0, CurriculumDetail!G1374, "")</f>
        <v/>
      </c>
      <c r="H179" s="11" t="str">
        <f>IF(CurriculumDetail!H1374 &gt; 0, CurriculumDetail!H1374, "")</f>
        <v/>
      </c>
      <c r="I179" s="11" t="str">
        <f>IF(CurriculumDetail!I1374 &gt; 0, CurriculumDetail!I1374, "")</f>
        <v/>
      </c>
      <c r="J179" s="11" t="str">
        <f>IF(CurriculumDetail!J1374 &gt; 0, CurriculumDetail!J1374, "")</f>
        <v/>
      </c>
      <c r="K179" s="11" t="str">
        <f>IF(CurriculumDetail!K1374 &gt; 0, CurriculumDetail!K1374, "")</f>
        <v/>
      </c>
      <c r="L179" s="11" t="str">
        <f>IF(CurriculumDetail!L1374 &gt; 0, CurriculumDetail!L1374, "")</f>
        <v/>
      </c>
      <c r="M179" s="11" t="str">
        <f>IF(CurriculumDetail!M1374 &gt; 0, CurriculumDetail!M1374, "")</f>
        <v/>
      </c>
      <c r="N179" s="11" t="str">
        <f>IF(CurriculumDetail!N1374 &gt; 0, CurriculumDetail!N1374, "")</f>
        <v/>
      </c>
      <c r="O179" s="11" t="str">
        <f>IF(CurriculumDetail!O1374 &gt; 0, CurriculumDetail!O1374, "")</f>
        <v/>
      </c>
      <c r="P179" s="11" t="str">
        <f>IF(CurriculumDetail!P1374 &gt; 0, CurriculumDetail!P1374, "")</f>
        <v/>
      </c>
      <c r="Q179" s="11" t="str">
        <f>IF(CurriculumDetail!Q1374 &gt; 0, CurriculumDetail!Q1374, "")</f>
        <v/>
      </c>
      <c r="R179" s="11" t="str">
        <f>IF(CurriculumDetail!R1374 &gt; 0, CurriculumDetail!R1374, "")</f>
        <v/>
      </c>
      <c r="S179" s="11" t="str">
        <f>IF(CurriculumDetail!S1374 &gt; 0, CurriculumDetail!S1374, "")</f>
        <v/>
      </c>
      <c r="T179" s="11" t="str">
        <f>IF(CurriculumDetail!T1374 &gt; 0, CurriculumDetail!T1374, "")</f>
        <v/>
      </c>
      <c r="U179" s="11" t="str">
        <f>IF(CurriculumDetail!U1374 &gt; 0, CurriculumDetail!U1374, "")</f>
        <v/>
      </c>
      <c r="V179" s="11" t="str">
        <f>IF(CurriculumDetail!V1374 &gt; 0, CurriculumDetail!V1374, "")</f>
        <v/>
      </c>
      <c r="W179" s="11" t="str">
        <f>IF(CurriculumDetail!W1374 &gt; 0, CurriculumDetail!W1374, "")</f>
        <v/>
      </c>
      <c r="X179" s="11" t="str">
        <f>IF(CurriculumDetail!X1374 &gt; 0, CurriculumDetail!X1374, "")</f>
        <v/>
      </c>
      <c r="Y179" s="11" t="str">
        <f>IF(CurriculumDetail!Y1374 &gt; 0, CurriculumDetail!Y1374, "")</f>
        <v/>
      </c>
      <c r="Z179" s="11" t="str">
        <f>IF(CurriculumDetail!Z1374 &gt; 0, CurriculumDetail!Z1374, "")</f>
        <v/>
      </c>
      <c r="AA179" s="11" t="str">
        <f>IF(CurriculumDetail!AA1374 &gt; 0, CurriculumDetail!AA1374, "")</f>
        <v/>
      </c>
      <c r="AB179" s="11" t="str">
        <f>IF(CurriculumDetail!AB1374 &gt; 0, CurriculumDetail!AB1374, "")</f>
        <v/>
      </c>
      <c r="AC179" s="11" t="str">
        <f>IF(CurriculumDetail!AC1374 &gt; 0, CurriculumDetail!AC1374, "")</f>
        <v/>
      </c>
      <c r="AD179" s="11" t="str">
        <f>IF(CurriculumDetail!AD1374 &gt; 0, CurriculumDetail!AD1374, "")</f>
        <v/>
      </c>
      <c r="AE179" s="11" t="str">
        <f>IF(CurriculumDetail!AE1374 &gt; 0, CurriculumDetail!AE1374, "")</f>
        <v/>
      </c>
      <c r="AF179" s="11" t="str">
        <f>IF(CurriculumDetail!AF1374 &gt; 0, CurriculumDetail!AF1374, "")</f>
        <v/>
      </c>
      <c r="AG179" s="11" t="str">
        <f>IF(CurriculumDetail!AG1374 &gt; 0, CurriculumDetail!AG1374, "")</f>
        <v/>
      </c>
      <c r="AH179" s="11" t="str">
        <f>IF(CurriculumDetail!AH1374 &gt; 0, CurriculumDetail!AH1374, "")</f>
        <v/>
      </c>
      <c r="AI179" s="11" t="str">
        <f>IF(CurriculumDetail!AI1374 &gt; 0, CurriculumDetail!AI1374, "")</f>
        <v/>
      </c>
      <c r="AJ179" s="11" t="str">
        <f>IF(CurriculumDetail!AJ1374 &gt; 0, CurriculumDetail!AJ1374, "")</f>
        <v/>
      </c>
    </row>
    <row r="180" spans="1:36" x14ac:dyDescent="0.2">
      <c r="A180" s="11" t="s">
        <v>213</v>
      </c>
      <c r="B180" s="11" t="s">
        <v>56</v>
      </c>
      <c r="C180" s="11">
        <v>2</v>
      </c>
      <c r="D180" s="11">
        <v>0</v>
      </c>
      <c r="E180" s="11">
        <f>C180+ D180</f>
        <v>2</v>
      </c>
      <c r="F180" s="11">
        <f>SUM(G180:AJ180)</f>
        <v>0</v>
      </c>
      <c r="G180" s="11" t="str">
        <f>IF(CurriculumDetail!G1388 &gt; 0, CurriculumDetail!G1388, "")</f>
        <v/>
      </c>
      <c r="H180" s="11" t="str">
        <f>IF(CurriculumDetail!H1388 &gt; 0, CurriculumDetail!H1388, "")</f>
        <v/>
      </c>
      <c r="I180" s="11" t="str">
        <f>IF(CurriculumDetail!I1388 &gt; 0, CurriculumDetail!I1388, "")</f>
        <v/>
      </c>
      <c r="J180" s="11" t="str">
        <f>IF(CurriculumDetail!J1388 &gt; 0, CurriculumDetail!J1388, "")</f>
        <v/>
      </c>
      <c r="K180" s="11" t="str">
        <f>IF(CurriculumDetail!K1388 &gt; 0, CurriculumDetail!K1388, "")</f>
        <v/>
      </c>
      <c r="L180" s="11" t="str">
        <f>IF(CurriculumDetail!L1388 &gt; 0, CurriculumDetail!L1388, "")</f>
        <v/>
      </c>
      <c r="M180" s="11" t="str">
        <f>IF(CurriculumDetail!M1388 &gt; 0, CurriculumDetail!M1388, "")</f>
        <v/>
      </c>
      <c r="N180" s="11" t="str">
        <f>IF(CurriculumDetail!N1388 &gt; 0, CurriculumDetail!N1388, "")</f>
        <v/>
      </c>
      <c r="O180" s="11" t="str">
        <f>IF(CurriculumDetail!O1388 &gt; 0, CurriculumDetail!O1388, "")</f>
        <v/>
      </c>
      <c r="P180" s="11" t="str">
        <f>IF(CurriculumDetail!P1388 &gt; 0, CurriculumDetail!P1388, "")</f>
        <v/>
      </c>
      <c r="Q180" s="11" t="str">
        <f>IF(CurriculumDetail!Q1388 &gt; 0, CurriculumDetail!Q1388, "")</f>
        <v/>
      </c>
      <c r="R180" s="11" t="str">
        <f>IF(CurriculumDetail!R1388 &gt; 0, CurriculumDetail!R1388, "")</f>
        <v/>
      </c>
      <c r="S180" s="11" t="str">
        <f>IF(CurriculumDetail!S1388 &gt; 0, CurriculumDetail!S1388, "")</f>
        <v/>
      </c>
      <c r="T180" s="11" t="str">
        <f>IF(CurriculumDetail!T1388 &gt; 0, CurriculumDetail!T1388, "")</f>
        <v/>
      </c>
      <c r="U180" s="11" t="str">
        <f>IF(CurriculumDetail!U1388 &gt; 0, CurriculumDetail!U1388, "")</f>
        <v/>
      </c>
      <c r="V180" s="11" t="str">
        <f>IF(CurriculumDetail!V1388 &gt; 0, CurriculumDetail!V1388, "")</f>
        <v/>
      </c>
      <c r="W180" s="11" t="str">
        <f>IF(CurriculumDetail!W1388 &gt; 0, CurriculumDetail!W1388, "")</f>
        <v/>
      </c>
      <c r="X180" s="11" t="str">
        <f>IF(CurriculumDetail!X1388 &gt; 0, CurriculumDetail!X1388, "")</f>
        <v/>
      </c>
      <c r="Y180" s="11" t="str">
        <f>IF(CurriculumDetail!Y1388 &gt; 0, CurriculumDetail!Y1388, "")</f>
        <v/>
      </c>
      <c r="Z180" s="11" t="str">
        <f>IF(CurriculumDetail!Z1388 &gt; 0, CurriculumDetail!Z1388, "")</f>
        <v/>
      </c>
      <c r="AA180" s="11" t="str">
        <f>IF(CurriculumDetail!AA1388 &gt; 0, CurriculumDetail!AA1388, "")</f>
        <v/>
      </c>
      <c r="AB180" s="11" t="str">
        <f>IF(CurriculumDetail!AB1388 &gt; 0, CurriculumDetail!AB1388, "")</f>
        <v/>
      </c>
      <c r="AC180" s="11" t="str">
        <f>IF(CurriculumDetail!AC1388 &gt; 0, CurriculumDetail!AC1388, "")</f>
        <v/>
      </c>
      <c r="AD180" s="11" t="str">
        <f>IF(CurriculumDetail!AD1388 &gt; 0, CurriculumDetail!AD1388, "")</f>
        <v/>
      </c>
      <c r="AE180" s="11" t="str">
        <f>IF(CurriculumDetail!AE1388 &gt; 0, CurriculumDetail!AE1388, "")</f>
        <v/>
      </c>
      <c r="AF180" s="11" t="str">
        <f>IF(CurriculumDetail!AF1388 &gt; 0, CurriculumDetail!AF1388, "")</f>
        <v/>
      </c>
      <c r="AG180" s="11" t="str">
        <f>IF(CurriculumDetail!AG1388 &gt; 0, CurriculumDetail!AG1388, "")</f>
        <v/>
      </c>
      <c r="AH180" s="11" t="str">
        <f>IF(CurriculumDetail!AH1388 &gt; 0, CurriculumDetail!AH1388, "")</f>
        <v/>
      </c>
      <c r="AI180" s="11" t="str">
        <f>IF(CurriculumDetail!AI1388 &gt; 0, CurriculumDetail!AI1388, "")</f>
        <v/>
      </c>
      <c r="AJ180" s="11" t="str">
        <f>IF(CurriculumDetail!AJ1388 &gt; 0, CurriculumDetail!AJ1388, "")</f>
        <v/>
      </c>
    </row>
    <row r="181" spans="1:36" x14ac:dyDescent="0.2">
      <c r="A181" s="11" t="s">
        <v>213</v>
      </c>
      <c r="B181" s="11" t="s">
        <v>146</v>
      </c>
      <c r="C181" s="11">
        <v>1</v>
      </c>
      <c r="D181" s="11">
        <v>0</v>
      </c>
      <c r="E181" s="11">
        <f>C181+ D181</f>
        <v>1</v>
      </c>
      <c r="F181" s="11">
        <f>SUM(G181:AJ181)</f>
        <v>0</v>
      </c>
      <c r="G181" s="11" t="str">
        <f>IF(CurriculumDetail!G1397 &gt; 0, CurriculumDetail!G1397, "")</f>
        <v/>
      </c>
      <c r="H181" s="11" t="str">
        <f>IF(CurriculumDetail!H1397 &gt; 0, CurriculumDetail!H1397, "")</f>
        <v/>
      </c>
      <c r="I181" s="11" t="str">
        <f>IF(CurriculumDetail!I1397 &gt; 0, CurriculumDetail!I1397, "")</f>
        <v/>
      </c>
      <c r="J181" s="11" t="str">
        <f>IF(CurriculumDetail!J1397 &gt; 0, CurriculumDetail!J1397, "")</f>
        <v/>
      </c>
      <c r="K181" s="11" t="str">
        <f>IF(CurriculumDetail!K1397 &gt; 0, CurriculumDetail!K1397, "")</f>
        <v/>
      </c>
      <c r="L181" s="11" t="str">
        <f>IF(CurriculumDetail!L1397 &gt; 0, CurriculumDetail!L1397, "")</f>
        <v/>
      </c>
      <c r="M181" s="11" t="str">
        <f>IF(CurriculumDetail!M1397 &gt; 0, CurriculumDetail!M1397, "")</f>
        <v/>
      </c>
      <c r="N181" s="11" t="str">
        <f>IF(CurriculumDetail!N1397 &gt; 0, CurriculumDetail!N1397, "")</f>
        <v/>
      </c>
      <c r="O181" s="11" t="str">
        <f>IF(CurriculumDetail!O1397 &gt; 0, CurriculumDetail!O1397, "")</f>
        <v/>
      </c>
      <c r="P181" s="11" t="str">
        <f>IF(CurriculumDetail!P1397 &gt; 0, CurriculumDetail!P1397, "")</f>
        <v/>
      </c>
      <c r="Q181" s="11" t="str">
        <f>IF(CurriculumDetail!Q1397 &gt; 0, CurriculumDetail!Q1397, "")</f>
        <v/>
      </c>
      <c r="R181" s="11" t="str">
        <f>IF(CurriculumDetail!R1397 &gt; 0, CurriculumDetail!R1397, "")</f>
        <v/>
      </c>
      <c r="S181" s="11" t="str">
        <f>IF(CurriculumDetail!S1397 &gt; 0, CurriculumDetail!S1397, "")</f>
        <v/>
      </c>
      <c r="T181" s="11" t="str">
        <f>IF(CurriculumDetail!T1397 &gt; 0, CurriculumDetail!T1397, "")</f>
        <v/>
      </c>
      <c r="U181" s="11" t="str">
        <f>IF(CurriculumDetail!U1397 &gt; 0, CurriculumDetail!U1397, "")</f>
        <v/>
      </c>
      <c r="V181" s="11" t="str">
        <f>IF(CurriculumDetail!V1397 &gt; 0, CurriculumDetail!V1397, "")</f>
        <v/>
      </c>
      <c r="W181" s="11" t="str">
        <f>IF(CurriculumDetail!W1397 &gt; 0, CurriculumDetail!W1397, "")</f>
        <v/>
      </c>
      <c r="X181" s="11" t="str">
        <f>IF(CurriculumDetail!X1397 &gt; 0, CurriculumDetail!X1397, "")</f>
        <v/>
      </c>
      <c r="Y181" s="11" t="str">
        <f>IF(CurriculumDetail!Y1397 &gt; 0, CurriculumDetail!Y1397, "")</f>
        <v/>
      </c>
      <c r="Z181" s="11" t="str">
        <f>IF(CurriculumDetail!Z1397 &gt; 0, CurriculumDetail!Z1397, "")</f>
        <v/>
      </c>
      <c r="AA181" s="11" t="str">
        <f>IF(CurriculumDetail!AA1397 &gt; 0, CurriculumDetail!AA1397, "")</f>
        <v/>
      </c>
      <c r="AB181" s="11" t="str">
        <f>IF(CurriculumDetail!AB1397 &gt; 0, CurriculumDetail!AB1397, "")</f>
        <v/>
      </c>
      <c r="AC181" s="11" t="str">
        <f>IF(CurriculumDetail!AC1397 &gt; 0, CurriculumDetail!AC1397, "")</f>
        <v/>
      </c>
      <c r="AD181" s="11" t="str">
        <f>IF(CurriculumDetail!AD1397 &gt; 0, CurriculumDetail!AD1397, "")</f>
        <v/>
      </c>
      <c r="AE181" s="11" t="str">
        <f>IF(CurriculumDetail!AE1397 &gt; 0, CurriculumDetail!AE1397, "")</f>
        <v/>
      </c>
      <c r="AF181" s="11" t="str">
        <f>IF(CurriculumDetail!AF1397 &gt; 0, CurriculumDetail!AF1397, "")</f>
        <v/>
      </c>
      <c r="AG181" s="11" t="str">
        <f>IF(CurriculumDetail!AG1397 &gt; 0, CurriculumDetail!AG1397, "")</f>
        <v/>
      </c>
      <c r="AH181" s="11" t="str">
        <f>IF(CurriculumDetail!AH1397 &gt; 0, CurriculumDetail!AH1397, "")</f>
        <v/>
      </c>
      <c r="AI181" s="11" t="str">
        <f>IF(CurriculumDetail!AI1397 &gt; 0, CurriculumDetail!AI1397, "")</f>
        <v/>
      </c>
      <c r="AJ181" s="11" t="str">
        <f>IF(CurriculumDetail!AJ1397 &gt; 0, CurriculumDetail!AJ1397, "")</f>
        <v/>
      </c>
    </row>
    <row r="182" spans="1:36" x14ac:dyDescent="0.2">
      <c r="A182" s="11" t="s">
        <v>213</v>
      </c>
      <c r="B182" s="11" t="s">
        <v>15</v>
      </c>
      <c r="C182" s="11">
        <v>1</v>
      </c>
      <c r="D182" s="11">
        <v>1</v>
      </c>
      <c r="E182" s="11">
        <f>C182+ D182</f>
        <v>2</v>
      </c>
      <c r="F182" s="11">
        <f>SUM(G182:AJ182)</f>
        <v>0</v>
      </c>
      <c r="G182" s="11" t="str">
        <f>IF(CurriculumDetail!G1409 &gt; 0, CurriculumDetail!G1409, "")</f>
        <v/>
      </c>
      <c r="H182" s="11" t="str">
        <f>IF(CurriculumDetail!H1409 &gt; 0, CurriculumDetail!H1409, "")</f>
        <v/>
      </c>
      <c r="I182" s="11" t="str">
        <f>IF(CurriculumDetail!I1409 &gt; 0, CurriculumDetail!I1409, "")</f>
        <v/>
      </c>
      <c r="J182" s="11" t="str">
        <f>IF(CurriculumDetail!J1409 &gt; 0, CurriculumDetail!J1409, "")</f>
        <v/>
      </c>
      <c r="K182" s="11" t="str">
        <f>IF(CurriculumDetail!K1409 &gt; 0, CurriculumDetail!K1409, "")</f>
        <v/>
      </c>
      <c r="L182" s="11" t="str">
        <f>IF(CurriculumDetail!L1409 &gt; 0, CurriculumDetail!L1409, "")</f>
        <v/>
      </c>
      <c r="M182" s="11" t="str">
        <f>IF(CurriculumDetail!M1409 &gt; 0, CurriculumDetail!M1409, "")</f>
        <v/>
      </c>
      <c r="N182" s="11" t="str">
        <f>IF(CurriculumDetail!N1409 &gt; 0, CurriculumDetail!N1409, "")</f>
        <v/>
      </c>
      <c r="O182" s="11" t="str">
        <f>IF(CurriculumDetail!O1409 &gt; 0, CurriculumDetail!O1409, "")</f>
        <v/>
      </c>
      <c r="P182" s="11" t="str">
        <f>IF(CurriculumDetail!P1409 &gt; 0, CurriculumDetail!P1409, "")</f>
        <v/>
      </c>
      <c r="Q182" s="11" t="str">
        <f>IF(CurriculumDetail!Q1409 &gt; 0, CurriculumDetail!Q1409, "")</f>
        <v/>
      </c>
      <c r="R182" s="11" t="str">
        <f>IF(CurriculumDetail!R1409 &gt; 0, CurriculumDetail!R1409, "")</f>
        <v/>
      </c>
      <c r="S182" s="11" t="str">
        <f>IF(CurriculumDetail!S1409 &gt; 0, CurriculumDetail!S1409, "")</f>
        <v/>
      </c>
      <c r="T182" s="11" t="str">
        <f>IF(CurriculumDetail!T1409 &gt; 0, CurriculumDetail!T1409, "")</f>
        <v/>
      </c>
      <c r="U182" s="11" t="str">
        <f>IF(CurriculumDetail!U1409 &gt; 0, CurriculumDetail!U1409, "")</f>
        <v/>
      </c>
      <c r="V182" s="11" t="str">
        <f>IF(CurriculumDetail!V1409 &gt; 0, CurriculumDetail!V1409, "")</f>
        <v/>
      </c>
      <c r="W182" s="11" t="str">
        <f>IF(CurriculumDetail!W1409 &gt; 0, CurriculumDetail!W1409, "")</f>
        <v/>
      </c>
      <c r="X182" s="11" t="str">
        <f>IF(CurriculumDetail!X1409 &gt; 0, CurriculumDetail!X1409, "")</f>
        <v/>
      </c>
      <c r="Y182" s="11" t="str">
        <f>IF(CurriculumDetail!Y1409 &gt; 0, CurriculumDetail!Y1409, "")</f>
        <v/>
      </c>
      <c r="Z182" s="11" t="str">
        <f>IF(CurriculumDetail!Z1409 &gt; 0, CurriculumDetail!Z1409, "")</f>
        <v/>
      </c>
      <c r="AA182" s="11" t="str">
        <f>IF(CurriculumDetail!AA1409 &gt; 0, CurriculumDetail!AA1409, "")</f>
        <v/>
      </c>
      <c r="AB182" s="11" t="str">
        <f>IF(CurriculumDetail!AB1409 &gt; 0, CurriculumDetail!AB1409, "")</f>
        <v/>
      </c>
      <c r="AC182" s="11" t="str">
        <f>IF(CurriculumDetail!AC1409 &gt; 0, CurriculumDetail!AC1409, "")</f>
        <v/>
      </c>
      <c r="AD182" s="11" t="str">
        <f>IF(CurriculumDetail!AD1409 &gt; 0, CurriculumDetail!AD1409, "")</f>
        <v/>
      </c>
      <c r="AE182" s="11" t="str">
        <f>IF(CurriculumDetail!AE1409 &gt; 0, CurriculumDetail!AE1409, "")</f>
        <v/>
      </c>
      <c r="AF182" s="11" t="str">
        <f>IF(CurriculumDetail!AF1409 &gt; 0, CurriculumDetail!AF1409, "")</f>
        <v/>
      </c>
      <c r="AG182" s="11" t="str">
        <f>IF(CurriculumDetail!AG1409 &gt; 0, CurriculumDetail!AG1409, "")</f>
        <v/>
      </c>
      <c r="AH182" s="11" t="str">
        <f>IF(CurriculumDetail!AH1409 &gt; 0, CurriculumDetail!AH1409, "")</f>
        <v/>
      </c>
      <c r="AI182" s="11" t="str">
        <f>IF(CurriculumDetail!AI1409 &gt; 0, CurriculumDetail!AI1409, "")</f>
        <v/>
      </c>
      <c r="AJ182" s="11" t="str">
        <f>IF(CurriculumDetail!AJ1409 &gt; 0, CurriculumDetail!AJ1409, "")</f>
        <v/>
      </c>
    </row>
    <row r="183" spans="1:36" x14ac:dyDescent="0.2">
      <c r="A183" s="11" t="s">
        <v>213</v>
      </c>
      <c r="B183" s="11" t="s">
        <v>246</v>
      </c>
      <c r="C183" s="11">
        <v>0</v>
      </c>
      <c r="D183" s="11">
        <v>0</v>
      </c>
      <c r="E183" s="11">
        <f>C183+ D183</f>
        <v>0</v>
      </c>
      <c r="F183" s="11">
        <f>SUM(G183:AJ183)</f>
        <v>0</v>
      </c>
      <c r="G183" s="11" t="str">
        <f>IF(CurriculumDetail!G1419 &gt; 0, CurriculumDetail!G1419, "")</f>
        <v/>
      </c>
      <c r="H183" s="11" t="str">
        <f>IF(CurriculumDetail!H1419 &gt; 0, CurriculumDetail!H1419, "")</f>
        <v/>
      </c>
      <c r="I183" s="11" t="str">
        <f>IF(CurriculumDetail!I1419 &gt; 0, CurriculumDetail!I1419, "")</f>
        <v/>
      </c>
      <c r="J183" s="11" t="str">
        <f>IF(CurriculumDetail!J1419 &gt; 0, CurriculumDetail!J1419, "")</f>
        <v/>
      </c>
      <c r="K183" s="11" t="str">
        <f>IF(CurriculumDetail!K1419 &gt; 0, CurriculumDetail!K1419, "")</f>
        <v/>
      </c>
      <c r="L183" s="11" t="str">
        <f>IF(CurriculumDetail!L1419 &gt; 0, CurriculumDetail!L1419, "")</f>
        <v/>
      </c>
      <c r="M183" s="11" t="str">
        <f>IF(CurriculumDetail!M1419 &gt; 0, CurriculumDetail!M1419, "")</f>
        <v/>
      </c>
      <c r="N183" s="11" t="str">
        <f>IF(CurriculumDetail!N1419 &gt; 0, CurriculumDetail!N1419, "")</f>
        <v/>
      </c>
      <c r="O183" s="11" t="str">
        <f>IF(CurriculumDetail!O1419 &gt; 0, CurriculumDetail!O1419, "")</f>
        <v/>
      </c>
      <c r="P183" s="11" t="str">
        <f>IF(CurriculumDetail!P1419 &gt; 0, CurriculumDetail!P1419, "")</f>
        <v/>
      </c>
      <c r="Q183" s="11" t="str">
        <f>IF(CurriculumDetail!Q1419 &gt; 0, CurriculumDetail!Q1419, "")</f>
        <v/>
      </c>
      <c r="R183" s="11" t="str">
        <f>IF(CurriculumDetail!R1419 &gt; 0, CurriculumDetail!R1419, "")</f>
        <v/>
      </c>
      <c r="S183" s="11" t="str">
        <f>IF(CurriculumDetail!S1419 &gt; 0, CurriculumDetail!S1419, "")</f>
        <v/>
      </c>
      <c r="T183" s="11" t="str">
        <f>IF(CurriculumDetail!T1419 &gt; 0, CurriculumDetail!T1419, "")</f>
        <v/>
      </c>
      <c r="U183" s="11" t="str">
        <f>IF(CurriculumDetail!U1419 &gt; 0, CurriculumDetail!U1419, "")</f>
        <v/>
      </c>
      <c r="V183" s="11" t="str">
        <f>IF(CurriculumDetail!V1419 &gt; 0, CurriculumDetail!V1419, "")</f>
        <v/>
      </c>
      <c r="W183" s="11" t="str">
        <f>IF(CurriculumDetail!W1419 &gt; 0, CurriculumDetail!W1419, "")</f>
        <v/>
      </c>
      <c r="X183" s="11" t="str">
        <f>IF(CurriculumDetail!X1419 &gt; 0, CurriculumDetail!X1419, "")</f>
        <v/>
      </c>
      <c r="Y183" s="11" t="str">
        <f>IF(CurriculumDetail!Y1419 &gt; 0, CurriculumDetail!Y1419, "")</f>
        <v/>
      </c>
      <c r="Z183" s="11" t="str">
        <f>IF(CurriculumDetail!Z1419 &gt; 0, CurriculumDetail!Z1419, "")</f>
        <v/>
      </c>
      <c r="AA183" s="11" t="str">
        <f>IF(CurriculumDetail!AA1419 &gt; 0, CurriculumDetail!AA1419, "")</f>
        <v/>
      </c>
      <c r="AB183" s="11" t="str">
        <f>IF(CurriculumDetail!AB1419 &gt; 0, CurriculumDetail!AB1419, "")</f>
        <v/>
      </c>
      <c r="AC183" s="11" t="str">
        <f>IF(CurriculumDetail!AC1419 &gt; 0, CurriculumDetail!AC1419, "")</f>
        <v/>
      </c>
      <c r="AD183" s="11" t="str">
        <f>IF(CurriculumDetail!AD1419 &gt; 0, CurriculumDetail!AD1419, "")</f>
        <v/>
      </c>
      <c r="AE183" s="11" t="str">
        <f>IF(CurriculumDetail!AE1419 &gt; 0, CurriculumDetail!AE1419, "")</f>
        <v/>
      </c>
      <c r="AF183" s="11" t="str">
        <f>IF(CurriculumDetail!AF1419 &gt; 0, CurriculumDetail!AF1419, "")</f>
        <v/>
      </c>
      <c r="AG183" s="11" t="str">
        <f>IF(CurriculumDetail!AG1419 &gt; 0, CurriculumDetail!AG1419, "")</f>
        <v/>
      </c>
      <c r="AH183" s="11" t="str">
        <f>IF(CurriculumDetail!AH1419 &gt; 0, CurriculumDetail!AH1419, "")</f>
        <v/>
      </c>
      <c r="AI183" s="11" t="str">
        <f>IF(CurriculumDetail!AI1419 &gt; 0, CurriculumDetail!AI1419, "")</f>
        <v/>
      </c>
      <c r="AJ183" s="11" t="str">
        <f>IF(CurriculumDetail!AJ1419 &gt; 0, CurriculumDetail!AJ1419, "")</f>
        <v/>
      </c>
    </row>
    <row r="184" spans="1:36" x14ac:dyDescent="0.2">
      <c r="A184" s="11" t="s">
        <v>213</v>
      </c>
      <c r="B184" s="11" t="s">
        <v>409</v>
      </c>
      <c r="C184" s="11">
        <v>0</v>
      </c>
      <c r="D184" s="11">
        <v>0</v>
      </c>
      <c r="E184" s="11">
        <f>C184+ D184</f>
        <v>0</v>
      </c>
      <c r="F184" s="11">
        <f>SUM(G184:AJ184)</f>
        <v>0</v>
      </c>
      <c r="G184" s="11" t="str">
        <f>IF(CurriculumDetail!G1425 &gt; 0, CurriculumDetail!G1425, "")</f>
        <v/>
      </c>
      <c r="H184" s="11" t="str">
        <f>IF(CurriculumDetail!H1425 &gt; 0, CurriculumDetail!H1425, "")</f>
        <v/>
      </c>
      <c r="I184" s="11" t="str">
        <f>IF(CurriculumDetail!I1425 &gt; 0, CurriculumDetail!I1425, "")</f>
        <v/>
      </c>
      <c r="J184" s="11" t="str">
        <f>IF(CurriculumDetail!J1425 &gt; 0, CurriculumDetail!J1425, "")</f>
        <v/>
      </c>
      <c r="K184" s="11" t="str">
        <f>IF(CurriculumDetail!K1425 &gt; 0, CurriculumDetail!K1425, "")</f>
        <v/>
      </c>
      <c r="L184" s="11" t="str">
        <f>IF(CurriculumDetail!L1425 &gt; 0, CurriculumDetail!L1425, "")</f>
        <v/>
      </c>
      <c r="M184" s="11" t="str">
        <f>IF(CurriculumDetail!M1425 &gt; 0, CurriculumDetail!M1425, "")</f>
        <v/>
      </c>
      <c r="N184" s="11" t="str">
        <f>IF(CurriculumDetail!N1425 &gt; 0, CurriculumDetail!N1425, "")</f>
        <v/>
      </c>
      <c r="O184" s="11" t="str">
        <f>IF(CurriculumDetail!O1425 &gt; 0, CurriculumDetail!O1425, "")</f>
        <v/>
      </c>
      <c r="P184" s="11" t="str">
        <f>IF(CurriculumDetail!P1425 &gt; 0, CurriculumDetail!P1425, "")</f>
        <v/>
      </c>
      <c r="Q184" s="11" t="str">
        <f>IF(CurriculumDetail!Q1425 &gt; 0, CurriculumDetail!Q1425, "")</f>
        <v/>
      </c>
      <c r="R184" s="11" t="str">
        <f>IF(CurriculumDetail!R1425 &gt; 0, CurriculumDetail!R1425, "")</f>
        <v/>
      </c>
      <c r="S184" s="11" t="str">
        <f>IF(CurriculumDetail!S1425 &gt; 0, CurriculumDetail!S1425, "")</f>
        <v/>
      </c>
      <c r="T184" s="11" t="str">
        <f>IF(CurriculumDetail!T1425 &gt; 0, CurriculumDetail!T1425, "")</f>
        <v/>
      </c>
      <c r="U184" s="11" t="str">
        <f>IF(CurriculumDetail!U1425 &gt; 0, CurriculumDetail!U1425, "")</f>
        <v/>
      </c>
      <c r="V184" s="11" t="str">
        <f>IF(CurriculumDetail!V1425 &gt; 0, CurriculumDetail!V1425, "")</f>
        <v/>
      </c>
      <c r="W184" s="11" t="str">
        <f>IF(CurriculumDetail!W1425 &gt; 0, CurriculumDetail!W1425, "")</f>
        <v/>
      </c>
      <c r="X184" s="11" t="str">
        <f>IF(CurriculumDetail!X1425 &gt; 0, CurriculumDetail!X1425, "")</f>
        <v/>
      </c>
      <c r="Y184" s="11" t="str">
        <f>IF(CurriculumDetail!Y1425 &gt; 0, CurriculumDetail!Y1425, "")</f>
        <v/>
      </c>
      <c r="Z184" s="11" t="str">
        <f>IF(CurriculumDetail!Z1425 &gt; 0, CurriculumDetail!Z1425, "")</f>
        <v/>
      </c>
      <c r="AA184" s="11" t="str">
        <f>IF(CurriculumDetail!AA1425 &gt; 0, CurriculumDetail!AA1425, "")</f>
        <v/>
      </c>
      <c r="AB184" s="11" t="str">
        <f>IF(CurriculumDetail!AB1425 &gt; 0, CurriculumDetail!AB1425, "")</f>
        <v/>
      </c>
      <c r="AC184" s="11" t="str">
        <f>IF(CurriculumDetail!AC1425 &gt; 0, CurriculumDetail!AC1425, "")</f>
        <v/>
      </c>
      <c r="AD184" s="11" t="str">
        <f>IF(CurriculumDetail!AD1425 &gt; 0, CurriculumDetail!AD1425, "")</f>
        <v/>
      </c>
      <c r="AE184" s="11" t="str">
        <f>IF(CurriculumDetail!AE1425 &gt; 0, CurriculumDetail!AE1425, "")</f>
        <v/>
      </c>
      <c r="AF184" s="11" t="str">
        <f>IF(CurriculumDetail!AF1425 &gt; 0, CurriculumDetail!AF1425, "")</f>
        <v/>
      </c>
      <c r="AG184" s="11" t="str">
        <f>IF(CurriculumDetail!AG1425 &gt; 0, CurriculumDetail!AG1425, "")</f>
        <v/>
      </c>
      <c r="AH184" s="11" t="str">
        <f>IF(CurriculumDetail!AH1425 &gt; 0, CurriculumDetail!AH1425, "")</f>
        <v/>
      </c>
      <c r="AI184" s="11" t="str">
        <f>IF(CurriculumDetail!AI1425 &gt; 0, CurriculumDetail!AI1425, "")</f>
        <v/>
      </c>
      <c r="AJ184" s="11" t="str">
        <f>IF(CurriculumDetail!AJ1425 &gt; 0, CurriculumDetail!AJ1425, "")</f>
        <v/>
      </c>
    </row>
    <row r="185" spans="1:36" x14ac:dyDescent="0.2">
      <c r="A185" s="11" t="s">
        <v>213</v>
      </c>
      <c r="B185" s="11" t="s">
        <v>286</v>
      </c>
      <c r="C185" s="11">
        <v>0</v>
      </c>
      <c r="D185" s="11">
        <v>0</v>
      </c>
      <c r="E185" s="11">
        <f>C185+ D185</f>
        <v>0</v>
      </c>
      <c r="F185" s="11">
        <f>SUM(G185:AJ185)</f>
        <v>0</v>
      </c>
      <c r="G185" s="11" t="str">
        <f>IF(CurriculumDetail!G1433 &gt; 0, CurriculumDetail!G1433, "")</f>
        <v/>
      </c>
      <c r="H185" s="11" t="str">
        <f>IF(CurriculumDetail!H1433 &gt; 0, CurriculumDetail!H1433, "")</f>
        <v/>
      </c>
      <c r="I185" s="11" t="str">
        <f>IF(CurriculumDetail!I1433 &gt; 0, CurriculumDetail!I1433, "")</f>
        <v/>
      </c>
      <c r="J185" s="11" t="str">
        <f>IF(CurriculumDetail!J1433 &gt; 0, CurriculumDetail!J1433, "")</f>
        <v/>
      </c>
      <c r="K185" s="11" t="str">
        <f>IF(CurriculumDetail!K1433 &gt; 0, CurriculumDetail!K1433, "")</f>
        <v/>
      </c>
      <c r="L185" s="11" t="str">
        <f>IF(CurriculumDetail!L1433 &gt; 0, CurriculumDetail!L1433, "")</f>
        <v/>
      </c>
      <c r="M185" s="11" t="str">
        <f>IF(CurriculumDetail!M1433 &gt; 0, CurriculumDetail!M1433, "")</f>
        <v/>
      </c>
      <c r="N185" s="11" t="str">
        <f>IF(CurriculumDetail!N1433 &gt; 0, CurriculumDetail!N1433, "")</f>
        <v/>
      </c>
      <c r="O185" s="11" t="str">
        <f>IF(CurriculumDetail!O1433 &gt; 0, CurriculumDetail!O1433, "")</f>
        <v/>
      </c>
      <c r="P185" s="11" t="str">
        <f>IF(CurriculumDetail!P1433 &gt; 0, CurriculumDetail!P1433, "")</f>
        <v/>
      </c>
      <c r="Q185" s="11" t="str">
        <f>IF(CurriculumDetail!Q1433 &gt; 0, CurriculumDetail!Q1433, "")</f>
        <v/>
      </c>
      <c r="R185" s="11" t="str">
        <f>IF(CurriculumDetail!R1433 &gt; 0, CurriculumDetail!R1433, "")</f>
        <v/>
      </c>
      <c r="S185" s="11" t="str">
        <f>IF(CurriculumDetail!S1433 &gt; 0, CurriculumDetail!S1433, "")</f>
        <v/>
      </c>
      <c r="T185" s="11" t="str">
        <f>IF(CurriculumDetail!T1433 &gt; 0, CurriculumDetail!T1433, "")</f>
        <v/>
      </c>
      <c r="U185" s="11" t="str">
        <f>IF(CurriculumDetail!U1433 &gt; 0, CurriculumDetail!U1433, "")</f>
        <v/>
      </c>
      <c r="V185" s="11" t="str">
        <f>IF(CurriculumDetail!V1433 &gt; 0, CurriculumDetail!V1433, "")</f>
        <v/>
      </c>
      <c r="W185" s="11" t="str">
        <f>IF(CurriculumDetail!W1433 &gt; 0, CurriculumDetail!W1433, "")</f>
        <v/>
      </c>
      <c r="X185" s="11" t="str">
        <f>IF(CurriculumDetail!X1433 &gt; 0, CurriculumDetail!X1433, "")</f>
        <v/>
      </c>
      <c r="Y185" s="11" t="str">
        <f>IF(CurriculumDetail!Y1433 &gt; 0, CurriculumDetail!Y1433, "")</f>
        <v/>
      </c>
      <c r="Z185" s="11" t="str">
        <f>IF(CurriculumDetail!Z1433 &gt; 0, CurriculumDetail!Z1433, "")</f>
        <v/>
      </c>
      <c r="AA185" s="11" t="str">
        <f>IF(CurriculumDetail!AA1433 &gt; 0, CurriculumDetail!AA1433, "")</f>
        <v/>
      </c>
      <c r="AB185" s="11" t="str">
        <f>IF(CurriculumDetail!AB1433 &gt; 0, CurriculumDetail!AB1433, "")</f>
        <v/>
      </c>
      <c r="AC185" s="11" t="str">
        <f>IF(CurriculumDetail!AC1433 &gt; 0, CurriculumDetail!AC1433, "")</f>
        <v/>
      </c>
      <c r="AD185" s="11" t="str">
        <f>IF(CurriculumDetail!AD1433 &gt; 0, CurriculumDetail!AD1433, "")</f>
        <v/>
      </c>
      <c r="AE185" s="11" t="str">
        <f>IF(CurriculumDetail!AE1433 &gt; 0, CurriculumDetail!AE1433, "")</f>
        <v/>
      </c>
      <c r="AF185" s="11" t="str">
        <f>IF(CurriculumDetail!AF1433 &gt; 0, CurriculumDetail!AF1433, "")</f>
        <v/>
      </c>
      <c r="AG185" s="11" t="str">
        <f>IF(CurriculumDetail!AG1433 &gt; 0, CurriculumDetail!AG1433, "")</f>
        <v/>
      </c>
      <c r="AH185" s="11" t="str">
        <f>IF(CurriculumDetail!AH1433 &gt; 0, CurriculumDetail!AH1433, "")</f>
        <v/>
      </c>
      <c r="AI185" s="11" t="str">
        <f>IF(CurriculumDetail!AI1433 &gt; 0, CurriculumDetail!AI1433, "")</f>
        <v/>
      </c>
      <c r="AJ185" s="11" t="str">
        <f>IF(CurriculumDetail!AJ1433 &gt; 0, CurriculumDetail!AJ1433, "")</f>
        <v/>
      </c>
    </row>
  </sheetData>
  <conditionalFormatting sqref="G6:AJ1410">
    <cfRule type="expression" dxfId="59" priority="25" stopIfTrue="1">
      <formula>AND(OR($C$2="ON",$C$2="on",$C$2="On"),LEN(TRIM($E6))&gt;0, $D$2 &gt; 0, G6/$E6 &gt;= $D$2 )</formula>
    </cfRule>
    <cfRule type="expression" dxfId="58" priority="26" stopIfTrue="1">
      <formula>AND(OR($C$2="ON",$C$2="on",$C$2="On"),LEN(TRIM($E6))&gt;0, $D$3 &gt; 0, G6/$E6 &gt;= $D$3 )</formula>
    </cfRule>
    <cfRule type="expression" dxfId="57" priority="27" stopIfTrue="1">
      <formula>AND(OR($C$2="ON",$C$2="on",$C$2="On"),LEN(TRIM($E6))&gt;0, $E$2 &gt; 0, G6/$E6 &gt;= $E$2 )</formula>
    </cfRule>
    <cfRule type="expression" dxfId="56" priority="28" stopIfTrue="1">
      <formula>AND(OR($C$2="ON",$C$2="on",$C$2="On"),LEN(TRIM($E6))&gt;0, $E$3 &gt; 0, G6/$E6 &gt;= $E$3 )</formula>
    </cfRule>
    <cfRule type="expression" dxfId="55" priority="37" stopIfTrue="1">
      <formula>AND(OR($C$2="ON",$C$2="on",$C$2="On"),LEN(TRIM($E6))&gt;0, $D$1 &gt; 0, G6/$E6 &gt;= $D$1 )</formula>
    </cfRule>
    <cfRule type="expression" dxfId="54" priority="38" stopIfTrue="1">
      <formula>AND(OR($C$2="ON",$C$2="on",$C$2="On"),LEN(TRIM($E6))&gt;0, $D$2 &gt; 0, G6/$E6 &gt;= $D$2 )</formula>
    </cfRule>
    <cfRule type="expression" dxfId="53" priority="39" stopIfTrue="1">
      <formula>AND(OR($C$2="ON",$C$2="on",$C$2="On"),LEN(TRIM($E6))&gt;0, $E$1 &gt; 0, G6/$E6 &gt;= $E$1 )</formula>
    </cfRule>
    <cfRule type="expression" dxfId="52" priority="40" stopIfTrue="1">
      <formula>AND(OR($C$2="ON",$C$2="on",$C$2="On"),LEN(TRIM($E6))&gt;0, $E$2 &gt; 0, G6/$E6 &gt;= $E$2 )</formula>
    </cfRule>
    <cfRule type="expression" dxfId="51" priority="49" stopIfTrue="1">
      <formula>AND(OR($C$2="ON",$C$2="on",$C$2="On"),LEN(TRIM($E6))&gt;0, $D$1 &gt; 0, G6/$E6 &gt;= $D$1 )</formula>
    </cfRule>
    <cfRule type="expression" dxfId="50" priority="50" stopIfTrue="1">
      <formula>AND(OR($C$2="ON",$C$2="on",$C$2="On"),LEN(TRIM($E6))&gt;0, $D$2 &gt; 0, G6/$E6 &gt;= $D$2 )</formula>
    </cfRule>
    <cfRule type="expression" dxfId="49" priority="51" stopIfTrue="1">
      <formula>AND(OR($C$2="ON",$C$2="on",$C$2="On"),LEN(TRIM($E6))&gt;0, $E$1 &gt; 0, G6/$E6 &gt;= $E$1 )</formula>
    </cfRule>
    <cfRule type="expression" dxfId="48" priority="52" stopIfTrue="1">
      <formula>AND(OR($C$2="ON",$C$2="on",$C$2="On"),LEN(TRIM($E6))&gt;0, $E$2 &gt; 0, G6/$E6 &gt;= $E$2 )</formula>
    </cfRule>
  </conditionalFormatting>
  <conditionalFormatting sqref="A6:F1410">
    <cfRule type="expression" dxfId="47" priority="29" stopIfTrue="1">
      <formula>AND(OR($C$2="ON",$C$2="on",$C$2="On"),LEN(TRIM($E6))&gt;0, $D$2 &gt; 0, $F6/$E6 &gt;= $D$2 )</formula>
    </cfRule>
    <cfRule type="expression" dxfId="46" priority="30" stopIfTrue="1">
      <formula>AND(OR($C$2="ON",$C$2="on",$C$2="On"),LEN(TRIM($E6))&gt;0, $D$3 &gt; 0, $F6/$E6 &gt;= $D$3 )</formula>
    </cfRule>
    <cfRule type="expression" dxfId="45" priority="31" stopIfTrue="1">
      <formula>AND(OR($C$2="ON",$C$2="on",$C$2="On"),LEN(TRIM($E6))&gt;0, $E$2 &gt; 0, $F6/$E6 &gt;= $E$2 )</formula>
    </cfRule>
    <cfRule type="expression" dxfId="44" priority="32" stopIfTrue="1">
      <formula>AND(OR($C$2="ON",$C$2="on",$C$2="On"),LEN(TRIM($E6))&gt;0, $E$3 &gt; 0, $F6/$E6 &gt;= $E$3 )</formula>
    </cfRule>
    <cfRule type="expression" dxfId="43" priority="41" stopIfTrue="1">
      <formula>AND(OR($C$2="ON",$C$2="on",$C$2="On"),LEN(TRIM($E6))&gt;0, $D$1 &gt; 0, $F6/$E6 &gt;= $D$1 )</formula>
    </cfRule>
    <cfRule type="expression" dxfId="42" priority="42" stopIfTrue="1">
      <formula>AND(OR($C$2="ON",$C$2="on",$C$2="On"),LEN(TRIM($E6))&gt;0, $D$2 &gt; 0, $F6/$E6 &gt;= $D$2 )</formula>
    </cfRule>
    <cfRule type="expression" dxfId="41" priority="43" stopIfTrue="1">
      <formula>AND(OR($C$2="ON",$C$2="on",$C$2="On"),LEN(TRIM($E6))&gt;0, $E$1 &gt; 0, $F6/$E6 &gt;= $E$1 )</formula>
    </cfRule>
    <cfRule type="expression" dxfId="40" priority="44" stopIfTrue="1">
      <formula>AND(OR($C$2="ON",$C$2="on",$C$2="On"),LEN(TRIM($E6))&gt;0, $E$2 &gt; 0, $F6/$E6 &gt;= $E$2 )</formula>
    </cfRule>
    <cfRule type="expression" dxfId="39" priority="53" stopIfTrue="1">
      <formula>AND(OR($C$2="ON",$C$2="on",$C$2="On"),LEN(TRIM($E6))&gt;0, $D$1 &gt; 0, $F6/$E6 &gt;= $D$1 )</formula>
    </cfRule>
    <cfRule type="expression" dxfId="38" priority="54" stopIfTrue="1">
      <formula>AND(OR($C$2="ON",$C$2="on",$C$2="On"),LEN(TRIM($E6))&gt;0, $D$2 &gt; 0, $F6/$E6 &gt;= $D$2 )</formula>
    </cfRule>
    <cfRule type="expression" dxfId="37" priority="55" stopIfTrue="1">
      <formula>AND(OR($C$2="ON",$C$2="on",$C$2="On"),LEN(TRIM($E6))&gt;0, $E$1 &gt; 0, $F6/$E6 &gt;= $E$1 )</formula>
    </cfRule>
    <cfRule type="expression" dxfId="36" priority="56" stopIfTrue="1">
      <formula>AND(OR($C$2="ON",$C$2="on",$C$2="On"),LEN(TRIM($E6))&gt;0, $E$2 &gt; 0, $F6/$E6 &gt;= $E$2 )</formula>
    </cfRule>
  </conditionalFormatting>
  <conditionalFormatting sqref="D1">
    <cfRule type="expression" dxfId="11" priority="57" stopIfTrue="1">
      <formula>TRUE</formula>
    </cfRule>
  </conditionalFormatting>
  <conditionalFormatting sqref="D2">
    <cfRule type="expression" dxfId="10" priority="58" stopIfTrue="1">
      <formula>TRUE</formula>
    </cfRule>
  </conditionalFormatting>
  <conditionalFormatting sqref="E1">
    <cfRule type="expression" dxfId="9" priority="59" stopIfTrue="1">
      <formula>TRUE</formula>
    </cfRule>
  </conditionalFormatting>
  <conditionalFormatting sqref="E2">
    <cfRule type="expression" dxfId="8" priority="60" stopIfTrue="1">
      <formula>TRUE</formula>
    </cfRule>
  </conditionalFormatting>
  <conditionalFormatting sqref="G6:AJ1450">
    <cfRule type="expression" dxfId="7" priority="61" stopIfTrue="1">
      <formula>AND(OR($C$2="ON",$C$2="on",$C$2="On"),LEN(TRIM($E6))&gt;0, $D$1 &gt; 0, G6/$E6 &gt;= $D$1 )</formula>
    </cfRule>
    <cfRule type="expression" dxfId="6" priority="62" stopIfTrue="1">
      <formula>AND(OR($C$2="ON",$C$2="on",$C$2="On"),LEN(TRIM($E6))&gt;0, $D$2 &gt; 0, G6/$E6 &gt;= $D$2 )</formula>
    </cfRule>
    <cfRule type="expression" dxfId="5" priority="63" stopIfTrue="1">
      <formula>AND(OR($C$2="ON",$C$2="on",$C$2="On"),LEN(TRIM($E6))&gt;0, $E$1 &gt; 0, G6/$E6 &gt;= $E$1 )</formula>
    </cfRule>
    <cfRule type="expression" dxfId="4" priority="64" stopIfTrue="1">
      <formula>AND(OR($C$2="ON",$C$2="on",$C$2="On"),LEN(TRIM($E6))&gt;0, $E$2 &gt; 0, G6/$E6 &gt;= $E$2 )</formula>
    </cfRule>
  </conditionalFormatting>
  <conditionalFormatting sqref="A6:F1450">
    <cfRule type="expression" dxfId="3" priority="65" stopIfTrue="1">
      <formula>AND(OR($C$2="ON",$C$2="on",$C$2="On"),LEN(TRIM($E6))&gt;0, $D$1 &gt; 0, $F6/$E6 &gt;= $D$1 )</formula>
    </cfRule>
    <cfRule type="expression" dxfId="2" priority="66" stopIfTrue="1">
      <formula>AND(OR($C$2="ON",$C$2="on",$C$2="On"),LEN(TRIM($E6))&gt;0, $D$2 &gt; 0, $F6/$E6 &gt;= $D$2 )</formula>
    </cfRule>
    <cfRule type="expression" dxfId="1" priority="67" stopIfTrue="1">
      <formula>AND(OR($C$2="ON",$C$2="on",$C$2="On"),LEN(TRIM($E6))&gt;0, $E$1 &gt; 0, $F6/$E6 &gt;= $E$1 )</formula>
    </cfRule>
    <cfRule type="expression" dxfId="0" priority="68" stopIfTrue="1">
      <formula>AND(OR($C$2="ON",$C$2="on",$C$2="On"),LEN(TRIM($E6))&gt;0, $E$2 &gt; 0, $F6/$E6 &gt;= $E$2 )</formula>
    </cfRule>
  </conditionalFormatting>
  <pageMargins left="0.7" right="0.7" top="0.75" bottom="0.75" header="0.3" footer="0.3"/>
  <pageSetup orientation="portrait" verticalDpi="300"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5:I1547"/>
  <sheetViews>
    <sheetView zoomScale="90" zoomScaleNormal="90" workbookViewId="0">
      <selection activeCell="A5" sqref="A5:E1450"/>
    </sheetView>
  </sheetViews>
  <sheetFormatPr defaultColWidth="5.85546875" defaultRowHeight="14.25" customHeight="1" x14ac:dyDescent="0.2"/>
  <cols>
    <col min="1" max="1" width="5.85546875" customWidth="1"/>
    <col min="2" max="2" width="35.140625" customWidth="1"/>
    <col min="3" max="3" width="7.42578125" customWidth="1"/>
    <col min="4" max="4" width="12.42578125" customWidth="1"/>
    <col min="5" max="5" width="8.140625" customWidth="1"/>
    <col min="6" max="6" width="141.28515625" customWidth="1"/>
    <col min="7" max="7" width="9.85546875" bestFit="1" customWidth="1"/>
    <col min="8" max="9" width="5.85546875" customWidth="1"/>
  </cols>
  <sheetData>
    <row r="5" spans="1:9" ht="14.25" customHeight="1" x14ac:dyDescent="0.2">
      <c r="A5" s="1" t="s">
        <v>188</v>
      </c>
      <c r="B5" s="1" t="s">
        <v>194</v>
      </c>
      <c r="C5" s="1" t="s">
        <v>302</v>
      </c>
      <c r="D5" s="1" t="s">
        <v>267</v>
      </c>
      <c r="E5" s="1" t="s">
        <v>303</v>
      </c>
      <c r="F5" s="1" t="s">
        <v>28</v>
      </c>
      <c r="H5" s="1"/>
      <c r="I5" s="1"/>
    </row>
    <row r="6" spans="1:9" s="17" customFormat="1" ht="14.25" customHeight="1" x14ac:dyDescent="0.2">
      <c r="A6" s="13" t="s">
        <v>155</v>
      </c>
      <c r="B6" s="13" t="s">
        <v>86</v>
      </c>
      <c r="C6" s="12">
        <v>2</v>
      </c>
      <c r="D6" s="12">
        <v>2</v>
      </c>
      <c r="E6" s="12"/>
      <c r="F6" s="12"/>
      <c r="G6" s="17" t="s">
        <v>414</v>
      </c>
      <c r="H6" s="12"/>
      <c r="I6" s="12"/>
    </row>
    <row r="7" spans="1:9" s="17" customFormat="1" ht="14.25" customHeight="1" x14ac:dyDescent="0.2">
      <c r="A7" s="13" t="s">
        <v>155</v>
      </c>
      <c r="B7" s="13" t="s">
        <v>86</v>
      </c>
      <c r="C7" s="13">
        <v>1</v>
      </c>
      <c r="D7" s="28" t="s">
        <v>304</v>
      </c>
      <c r="E7" s="13">
        <v>1</v>
      </c>
      <c r="F7" s="28" t="s">
        <v>422</v>
      </c>
      <c r="G7" s="27">
        <v>41505</v>
      </c>
      <c r="H7" s="17" t="s">
        <v>1354</v>
      </c>
    </row>
    <row r="8" spans="1:9" s="17" customFormat="1" ht="14.25" customHeight="1" x14ac:dyDescent="0.2">
      <c r="A8" s="13" t="s">
        <v>155</v>
      </c>
      <c r="B8" s="13" t="s">
        <v>86</v>
      </c>
      <c r="C8" s="13">
        <v>1</v>
      </c>
      <c r="D8" s="28" t="s">
        <v>306</v>
      </c>
      <c r="E8" s="13">
        <v>2</v>
      </c>
      <c r="F8" s="28" t="s">
        <v>423</v>
      </c>
    </row>
    <row r="9" spans="1:9" s="17" customFormat="1" ht="14.25" customHeight="1" x14ac:dyDescent="0.2">
      <c r="A9" s="13" t="s">
        <v>155</v>
      </c>
      <c r="B9" s="13" t="s">
        <v>86</v>
      </c>
      <c r="C9" s="13">
        <v>1</v>
      </c>
      <c r="D9" s="28" t="s">
        <v>305</v>
      </c>
      <c r="E9" s="13">
        <v>3</v>
      </c>
      <c r="F9" s="28" t="s">
        <v>25</v>
      </c>
    </row>
    <row r="10" spans="1:9" s="17" customFormat="1" ht="14.25" customHeight="1" x14ac:dyDescent="0.2">
      <c r="A10" s="13" t="s">
        <v>155</v>
      </c>
      <c r="B10" s="13" t="s">
        <v>86</v>
      </c>
      <c r="C10" s="13">
        <v>1</v>
      </c>
      <c r="D10" s="28" t="s">
        <v>304</v>
      </c>
      <c r="E10" s="13">
        <v>4</v>
      </c>
      <c r="F10" s="28" t="s">
        <v>424</v>
      </c>
      <c r="G10" s="27">
        <v>41505</v>
      </c>
      <c r="H10" s="17" t="s">
        <v>1354</v>
      </c>
    </row>
    <row r="11" spans="1:9" s="17" customFormat="1" ht="14.25" customHeight="1" x14ac:dyDescent="0.2">
      <c r="A11" s="13" t="s">
        <v>155</v>
      </c>
      <c r="B11" s="13" t="s">
        <v>86</v>
      </c>
      <c r="C11" s="13">
        <v>1</v>
      </c>
      <c r="D11" s="28" t="s">
        <v>304</v>
      </c>
      <c r="E11" s="13">
        <v>5</v>
      </c>
      <c r="F11" s="28" t="s">
        <v>425</v>
      </c>
    </row>
    <row r="12" spans="1:9" s="17" customFormat="1" ht="14.25" customHeight="1" x14ac:dyDescent="0.2">
      <c r="A12" s="13" t="s">
        <v>155</v>
      </c>
      <c r="B12" s="13" t="s">
        <v>86</v>
      </c>
      <c r="C12" s="13">
        <v>1</v>
      </c>
      <c r="D12" s="28" t="s">
        <v>306</v>
      </c>
      <c r="E12" s="13">
        <v>6</v>
      </c>
      <c r="F12" s="28" t="s">
        <v>426</v>
      </c>
    </row>
    <row r="13" spans="1:9" s="17" customFormat="1" ht="14.25" customHeight="1" x14ac:dyDescent="0.2">
      <c r="A13" s="13" t="s">
        <v>155</v>
      </c>
      <c r="B13" s="13" t="s">
        <v>86</v>
      </c>
      <c r="C13" s="13">
        <v>1</v>
      </c>
      <c r="D13" s="28" t="s">
        <v>304</v>
      </c>
      <c r="E13" s="13">
        <v>7</v>
      </c>
      <c r="F13" s="28" t="s">
        <v>427</v>
      </c>
    </row>
    <row r="14" spans="1:9" s="17" customFormat="1" ht="14.25" customHeight="1" x14ac:dyDescent="0.2">
      <c r="A14" s="13" t="s">
        <v>155</v>
      </c>
      <c r="B14" s="13" t="s">
        <v>86</v>
      </c>
      <c r="C14" s="13">
        <v>2</v>
      </c>
      <c r="D14" s="28" t="s">
        <v>305</v>
      </c>
      <c r="E14" s="13">
        <v>8</v>
      </c>
      <c r="F14" s="28" t="s">
        <v>428</v>
      </c>
    </row>
    <row r="15" spans="1:9" s="17" customFormat="1" ht="14.25" customHeight="1" x14ac:dyDescent="0.2">
      <c r="A15" s="13" t="s">
        <v>155</v>
      </c>
      <c r="B15" s="13" t="s">
        <v>86</v>
      </c>
      <c r="C15" s="13">
        <v>2</v>
      </c>
      <c r="D15" s="28" t="s">
        <v>305</v>
      </c>
      <c r="E15" s="13">
        <v>9</v>
      </c>
      <c r="F15" s="28" t="s">
        <v>429</v>
      </c>
    </row>
    <row r="16" spans="1:9" s="17" customFormat="1" ht="14.25" customHeight="1" x14ac:dyDescent="0.2">
      <c r="A16" s="13" t="s">
        <v>155</v>
      </c>
      <c r="B16" s="13" t="s">
        <v>86</v>
      </c>
      <c r="C16" s="13">
        <v>2</v>
      </c>
      <c r="D16" s="28" t="s">
        <v>304</v>
      </c>
      <c r="E16" s="13">
        <v>10</v>
      </c>
      <c r="F16" s="28" t="s">
        <v>123</v>
      </c>
    </row>
    <row r="17" spans="1:8" s="17" customFormat="1" ht="14.25" customHeight="1" x14ac:dyDescent="0.2">
      <c r="A17" s="13" t="s">
        <v>155</v>
      </c>
      <c r="B17" s="13" t="s">
        <v>86</v>
      </c>
      <c r="C17" s="13">
        <v>2</v>
      </c>
      <c r="D17" s="28" t="s">
        <v>305</v>
      </c>
      <c r="E17" s="13">
        <v>11</v>
      </c>
      <c r="F17" s="28" t="s">
        <v>430</v>
      </c>
    </row>
    <row r="18" spans="1:8" s="17" customFormat="1" ht="14.25" customHeight="1" x14ac:dyDescent="0.2">
      <c r="A18" s="13" t="s">
        <v>155</v>
      </c>
      <c r="B18" s="13" t="s">
        <v>86</v>
      </c>
      <c r="C18" s="13">
        <v>2</v>
      </c>
      <c r="D18" s="28" t="s">
        <v>305</v>
      </c>
      <c r="E18" s="13">
        <v>12</v>
      </c>
      <c r="F18" s="28" t="s">
        <v>431</v>
      </c>
    </row>
    <row r="19" spans="1:8" s="17" customFormat="1" ht="14.25" customHeight="1" x14ac:dyDescent="0.2">
      <c r="A19" s="13"/>
      <c r="B19" s="13"/>
      <c r="C19" s="13"/>
      <c r="D19" s="13"/>
      <c r="E19" s="13"/>
      <c r="F19" s="13"/>
    </row>
    <row r="20" spans="1:8" s="17" customFormat="1" ht="14.25" customHeight="1" x14ac:dyDescent="0.2">
      <c r="A20" s="13" t="s">
        <v>155</v>
      </c>
      <c r="B20" s="13" t="s">
        <v>173</v>
      </c>
      <c r="C20" s="13">
        <v>5</v>
      </c>
      <c r="D20" s="13">
        <v>1</v>
      </c>
      <c r="E20" s="13"/>
      <c r="F20" s="13"/>
    </row>
    <row r="21" spans="1:8" s="17" customFormat="1" ht="14.25" customHeight="1" x14ac:dyDescent="0.2">
      <c r="A21" s="13" t="s">
        <v>155</v>
      </c>
      <c r="B21" s="13" t="s">
        <v>173</v>
      </c>
      <c r="C21" s="13">
        <v>1</v>
      </c>
      <c r="D21" s="28" t="s">
        <v>304</v>
      </c>
      <c r="E21" s="13">
        <v>1</v>
      </c>
      <c r="F21" s="28" t="s">
        <v>1325</v>
      </c>
      <c r="G21" s="27">
        <v>41505</v>
      </c>
      <c r="H21" s="17" t="s">
        <v>1354</v>
      </c>
    </row>
    <row r="22" spans="1:8" s="17" customFormat="1" ht="14.25" customHeight="1" x14ac:dyDescent="0.2">
      <c r="A22" s="13" t="s">
        <v>155</v>
      </c>
      <c r="B22" s="13" t="s">
        <v>173</v>
      </c>
      <c r="C22" s="13">
        <v>1</v>
      </c>
      <c r="D22" s="28" t="s">
        <v>306</v>
      </c>
      <c r="E22" s="13">
        <v>2</v>
      </c>
      <c r="F22" s="28" t="s">
        <v>432</v>
      </c>
      <c r="G22" s="27">
        <v>41505</v>
      </c>
      <c r="H22" s="17" t="s">
        <v>1355</v>
      </c>
    </row>
    <row r="23" spans="1:8" s="17" customFormat="1" ht="14.25" customHeight="1" x14ac:dyDescent="0.2">
      <c r="A23" s="13" t="s">
        <v>155</v>
      </c>
      <c r="B23" s="13" t="s">
        <v>173</v>
      </c>
      <c r="C23" s="13">
        <v>1</v>
      </c>
      <c r="D23" s="28" t="s">
        <v>305</v>
      </c>
      <c r="E23" s="13">
        <v>3</v>
      </c>
      <c r="F23" s="28" t="s">
        <v>433</v>
      </c>
    </row>
    <row r="24" spans="1:8" s="17" customFormat="1" ht="14.25" customHeight="1" x14ac:dyDescent="0.2">
      <c r="A24" s="13" t="s">
        <v>155</v>
      </c>
      <c r="B24" s="13" t="s">
        <v>173</v>
      </c>
      <c r="C24" s="13">
        <v>1</v>
      </c>
      <c r="D24" s="28" t="s">
        <v>305</v>
      </c>
      <c r="E24" s="13">
        <v>4</v>
      </c>
      <c r="F24" s="28" t="s">
        <v>434</v>
      </c>
    </row>
    <row r="25" spans="1:8" s="17" customFormat="1" ht="14.25" customHeight="1" x14ac:dyDescent="0.2">
      <c r="A25" s="13" t="s">
        <v>155</v>
      </c>
      <c r="B25" s="13" t="s">
        <v>173</v>
      </c>
      <c r="C25" s="13">
        <v>1</v>
      </c>
      <c r="D25" s="28" t="s">
        <v>305</v>
      </c>
      <c r="E25" s="13">
        <v>5</v>
      </c>
      <c r="F25" s="28" t="s">
        <v>435</v>
      </c>
    </row>
    <row r="26" spans="1:8" s="17" customFormat="1" ht="14.25" customHeight="1" x14ac:dyDescent="0.2">
      <c r="A26" s="13" t="s">
        <v>155</v>
      </c>
      <c r="B26" s="13" t="s">
        <v>173</v>
      </c>
      <c r="C26" s="13">
        <v>1</v>
      </c>
      <c r="D26" s="28" t="s">
        <v>306</v>
      </c>
      <c r="E26" s="13">
        <v>6</v>
      </c>
      <c r="F26" s="28" t="s">
        <v>436</v>
      </c>
      <c r="G26" s="27">
        <v>41505</v>
      </c>
      <c r="H26" s="17" t="s">
        <v>1356</v>
      </c>
    </row>
    <row r="27" spans="1:8" s="17" customFormat="1" ht="14.25" customHeight="1" x14ac:dyDescent="0.2">
      <c r="A27" s="13" t="s">
        <v>155</v>
      </c>
      <c r="B27" s="13" t="s">
        <v>173</v>
      </c>
      <c r="C27" s="13">
        <v>2</v>
      </c>
      <c r="D27" s="28" t="s">
        <v>304</v>
      </c>
      <c r="E27" s="13">
        <v>7</v>
      </c>
      <c r="F27" s="28" t="s">
        <v>437</v>
      </c>
    </row>
    <row r="28" spans="1:8" s="17" customFormat="1" ht="14.25" customHeight="1" x14ac:dyDescent="0.2">
      <c r="A28" s="13" t="s">
        <v>155</v>
      </c>
      <c r="B28" s="13" t="s">
        <v>173</v>
      </c>
      <c r="C28" s="13">
        <v>2</v>
      </c>
      <c r="D28" s="28" t="s">
        <v>305</v>
      </c>
      <c r="E28" s="13">
        <v>8</v>
      </c>
      <c r="F28" s="28" t="s">
        <v>438</v>
      </c>
    </row>
    <row r="29" spans="1:8" s="17" customFormat="1" ht="14.25" customHeight="1" x14ac:dyDescent="0.2">
      <c r="A29" s="13" t="s">
        <v>155</v>
      </c>
      <c r="B29" s="13" t="s">
        <v>173</v>
      </c>
      <c r="C29" s="13">
        <v>2</v>
      </c>
      <c r="D29" s="28" t="s">
        <v>306</v>
      </c>
      <c r="E29" s="13">
        <v>9</v>
      </c>
      <c r="F29" s="28" t="s">
        <v>439</v>
      </c>
    </row>
    <row r="30" spans="1:8" s="17" customFormat="1" ht="14.25" customHeight="1" x14ac:dyDescent="0.2">
      <c r="A30" s="13" t="s">
        <v>155</v>
      </c>
      <c r="B30" s="13" t="s">
        <v>173</v>
      </c>
      <c r="C30" s="13">
        <v>2</v>
      </c>
      <c r="D30" s="28" t="s">
        <v>304</v>
      </c>
      <c r="E30" s="13">
        <v>10</v>
      </c>
      <c r="F30" s="28" t="s">
        <v>440</v>
      </c>
      <c r="G30" s="27">
        <v>41505</v>
      </c>
      <c r="H30" s="17" t="s">
        <v>441</v>
      </c>
    </row>
    <row r="31" spans="1:8" s="17" customFormat="1" ht="14.25" customHeight="1" x14ac:dyDescent="0.2">
      <c r="A31" s="13"/>
      <c r="B31" s="13"/>
      <c r="C31" s="13"/>
      <c r="D31" s="13"/>
      <c r="E31" s="13"/>
      <c r="F31" s="28"/>
    </row>
    <row r="32" spans="1:8" s="17" customFormat="1" ht="14.25" customHeight="1" x14ac:dyDescent="0.2">
      <c r="A32" s="13" t="s">
        <v>155</v>
      </c>
      <c r="B32" s="13" t="s">
        <v>92</v>
      </c>
      <c r="C32" s="13">
        <v>9</v>
      </c>
      <c r="D32" s="13">
        <v>3</v>
      </c>
      <c r="E32" s="13"/>
      <c r="F32" s="13"/>
    </row>
    <row r="33" spans="1:8" s="17" customFormat="1" ht="14.25" customHeight="1" x14ac:dyDescent="0.2">
      <c r="A33" s="13" t="s">
        <v>155</v>
      </c>
      <c r="B33" s="13" t="s">
        <v>92</v>
      </c>
      <c r="C33" s="13">
        <v>1</v>
      </c>
      <c r="D33" s="28" t="s">
        <v>305</v>
      </c>
      <c r="E33" s="13">
        <v>1</v>
      </c>
      <c r="F33" s="28" t="s">
        <v>442</v>
      </c>
    </row>
    <row r="34" spans="1:8" s="17" customFormat="1" ht="14.25" customHeight="1" x14ac:dyDescent="0.2">
      <c r="A34" s="13" t="s">
        <v>155</v>
      </c>
      <c r="B34" s="13" t="s">
        <v>92</v>
      </c>
      <c r="C34" s="13">
        <v>1</v>
      </c>
      <c r="D34" s="28" t="s">
        <v>306</v>
      </c>
      <c r="E34" s="13">
        <v>2</v>
      </c>
      <c r="F34" s="28" t="s">
        <v>443</v>
      </c>
      <c r="G34" s="27">
        <v>41505</v>
      </c>
      <c r="H34" s="17" t="s">
        <v>1357</v>
      </c>
    </row>
    <row r="35" spans="1:8" s="17" customFormat="1" ht="14.25" customHeight="1" x14ac:dyDescent="0.2">
      <c r="A35" s="13" t="s">
        <v>155</v>
      </c>
      <c r="B35" s="13" t="s">
        <v>92</v>
      </c>
      <c r="C35" s="13">
        <v>1</v>
      </c>
      <c r="D35" s="28" t="s">
        <v>305</v>
      </c>
      <c r="E35" s="13">
        <v>3</v>
      </c>
      <c r="F35" s="28" t="s">
        <v>444</v>
      </c>
    </row>
    <row r="36" spans="1:8" s="17" customFormat="1" ht="14.25" customHeight="1" x14ac:dyDescent="0.2">
      <c r="A36" s="13" t="s">
        <v>155</v>
      </c>
      <c r="B36" s="13" t="s">
        <v>92</v>
      </c>
      <c r="C36" s="13">
        <v>1</v>
      </c>
      <c r="D36" s="28" t="s">
        <v>304</v>
      </c>
      <c r="E36" s="13">
        <v>4</v>
      </c>
      <c r="F36" s="28" t="s">
        <v>445</v>
      </c>
      <c r="G36" s="27">
        <v>41505</v>
      </c>
      <c r="H36" s="17" t="s">
        <v>1354</v>
      </c>
    </row>
    <row r="37" spans="1:8" s="17" customFormat="1" ht="14.25" customHeight="1" x14ac:dyDescent="0.2">
      <c r="A37" s="13" t="s">
        <v>155</v>
      </c>
      <c r="B37" s="13" t="s">
        <v>92</v>
      </c>
      <c r="C37" s="13">
        <v>1</v>
      </c>
      <c r="D37" s="28" t="s">
        <v>304</v>
      </c>
      <c r="E37" s="13">
        <v>5</v>
      </c>
      <c r="F37" s="28" t="s">
        <v>446</v>
      </c>
      <c r="G37" s="27">
        <v>41505</v>
      </c>
      <c r="H37" s="17" t="s">
        <v>441</v>
      </c>
    </row>
    <row r="38" spans="1:8" s="17" customFormat="1" ht="14.25" customHeight="1" x14ac:dyDescent="0.2">
      <c r="A38" s="13" t="s">
        <v>155</v>
      </c>
      <c r="B38" s="13" t="s">
        <v>92</v>
      </c>
      <c r="C38" s="13">
        <v>1</v>
      </c>
      <c r="D38" s="28" t="s">
        <v>304</v>
      </c>
      <c r="E38" s="13">
        <v>6</v>
      </c>
      <c r="F38" s="28" t="s">
        <v>447</v>
      </c>
    </row>
    <row r="39" spans="1:8" s="17" customFormat="1" ht="14.25" customHeight="1" x14ac:dyDescent="0.2">
      <c r="A39" s="13" t="s">
        <v>155</v>
      </c>
      <c r="B39" s="13" t="s">
        <v>92</v>
      </c>
      <c r="C39" s="13">
        <v>1</v>
      </c>
      <c r="D39" s="28" t="s">
        <v>304</v>
      </c>
      <c r="E39" s="13">
        <v>7</v>
      </c>
      <c r="F39" s="28" t="s">
        <v>448</v>
      </c>
    </row>
    <row r="40" spans="1:8" s="17" customFormat="1" ht="14.25" customHeight="1" x14ac:dyDescent="0.2">
      <c r="A40" s="13" t="s">
        <v>155</v>
      </c>
      <c r="B40" s="13" t="s">
        <v>92</v>
      </c>
      <c r="C40" s="13">
        <v>1</v>
      </c>
      <c r="D40" s="28" t="s">
        <v>305</v>
      </c>
      <c r="E40" s="13">
        <v>8</v>
      </c>
      <c r="F40" s="28" t="s">
        <v>449</v>
      </c>
    </row>
    <row r="41" spans="1:8" s="17" customFormat="1" ht="14.25" customHeight="1" x14ac:dyDescent="0.2">
      <c r="A41" s="13" t="s">
        <v>155</v>
      </c>
      <c r="B41" s="13" t="s">
        <v>92</v>
      </c>
      <c r="C41" s="13">
        <v>2</v>
      </c>
      <c r="D41" s="28" t="s">
        <v>306</v>
      </c>
      <c r="E41" s="13">
        <v>9</v>
      </c>
      <c r="F41" s="28" t="s">
        <v>450</v>
      </c>
    </row>
    <row r="42" spans="1:8" s="17" customFormat="1" ht="14.25" customHeight="1" x14ac:dyDescent="0.2">
      <c r="A42" s="13" t="s">
        <v>155</v>
      </c>
      <c r="B42" s="13" t="s">
        <v>92</v>
      </c>
      <c r="C42" s="13">
        <v>2</v>
      </c>
      <c r="D42" s="28" t="s">
        <v>304</v>
      </c>
      <c r="E42" s="13">
        <v>10</v>
      </c>
      <c r="F42" s="28" t="s">
        <v>451</v>
      </c>
      <c r="G42" s="27">
        <v>41505</v>
      </c>
      <c r="H42" s="17" t="s">
        <v>1354</v>
      </c>
    </row>
    <row r="43" spans="1:8" s="17" customFormat="1" ht="14.25" customHeight="1" x14ac:dyDescent="0.2">
      <c r="A43" s="13" t="s">
        <v>155</v>
      </c>
      <c r="B43" s="13" t="s">
        <v>92</v>
      </c>
      <c r="C43" s="13">
        <v>2</v>
      </c>
      <c r="D43" s="28" t="s">
        <v>305</v>
      </c>
      <c r="E43" s="13">
        <v>11</v>
      </c>
      <c r="F43" s="28" t="s">
        <v>452</v>
      </c>
    </row>
    <row r="44" spans="1:8" s="17" customFormat="1" ht="14.25" customHeight="1" x14ac:dyDescent="0.2">
      <c r="A44" s="13" t="s">
        <v>155</v>
      </c>
      <c r="B44" s="13" t="s">
        <v>92</v>
      </c>
      <c r="C44" s="13">
        <v>2</v>
      </c>
      <c r="D44" s="28" t="s">
        <v>305</v>
      </c>
      <c r="E44" s="13">
        <v>12</v>
      </c>
      <c r="F44" s="28" t="s">
        <v>453</v>
      </c>
      <c r="G44" s="27">
        <v>41505</v>
      </c>
      <c r="H44" s="17" t="s">
        <v>1354</v>
      </c>
    </row>
    <row r="45" spans="1:8" s="17" customFormat="1" ht="14.25" customHeight="1" x14ac:dyDescent="0.2">
      <c r="A45" s="13"/>
      <c r="B45" s="13"/>
      <c r="C45" s="13"/>
      <c r="D45" s="13"/>
      <c r="E45" s="13"/>
      <c r="F45" s="28"/>
    </row>
    <row r="46" spans="1:8" s="17" customFormat="1" ht="14.25" customHeight="1" x14ac:dyDescent="0.2">
      <c r="A46" s="13" t="s">
        <v>155</v>
      </c>
      <c r="B46" s="13" t="s">
        <v>178</v>
      </c>
      <c r="C46" s="13">
        <v>3</v>
      </c>
      <c r="D46" s="13">
        <v>3</v>
      </c>
      <c r="E46" s="13"/>
      <c r="F46" s="13"/>
    </row>
    <row r="47" spans="1:8" s="17" customFormat="1" ht="14.25" customHeight="1" x14ac:dyDescent="0.2">
      <c r="A47" s="13" t="s">
        <v>155</v>
      </c>
      <c r="B47" s="13" t="s">
        <v>178</v>
      </c>
      <c r="C47" s="13">
        <v>1</v>
      </c>
      <c r="D47" s="28" t="s">
        <v>304</v>
      </c>
      <c r="E47" s="13">
        <v>1</v>
      </c>
      <c r="F47" s="28" t="s">
        <v>74</v>
      </c>
    </row>
    <row r="48" spans="1:8" s="17" customFormat="1" ht="14.25" customHeight="1" x14ac:dyDescent="0.2">
      <c r="A48" s="13" t="s">
        <v>155</v>
      </c>
      <c r="B48" s="13" t="s">
        <v>178</v>
      </c>
      <c r="C48" s="13">
        <v>1</v>
      </c>
      <c r="D48" s="28" t="s">
        <v>305</v>
      </c>
      <c r="E48" s="13">
        <v>2</v>
      </c>
      <c r="F48" s="28" t="s">
        <v>38</v>
      </c>
    </row>
    <row r="49" spans="1:9" s="17" customFormat="1" ht="14.25" customHeight="1" x14ac:dyDescent="0.2">
      <c r="A49" s="13" t="s">
        <v>155</v>
      </c>
      <c r="B49" s="13" t="s">
        <v>178</v>
      </c>
      <c r="C49" s="13">
        <v>1</v>
      </c>
      <c r="D49" s="28" t="s">
        <v>305</v>
      </c>
      <c r="E49" s="13">
        <v>3</v>
      </c>
      <c r="F49" s="28" t="s">
        <v>421</v>
      </c>
    </row>
    <row r="50" spans="1:9" s="17" customFormat="1" ht="14.25" customHeight="1" x14ac:dyDescent="0.2">
      <c r="A50" s="13" t="s">
        <v>155</v>
      </c>
      <c r="B50" s="13" t="s">
        <v>178</v>
      </c>
      <c r="C50" s="13">
        <v>1</v>
      </c>
      <c r="D50" s="28" t="s">
        <v>304</v>
      </c>
      <c r="E50" s="13">
        <v>4</v>
      </c>
      <c r="F50" s="28" t="s">
        <v>261</v>
      </c>
    </row>
    <row r="51" spans="1:9" s="17" customFormat="1" ht="14.25" customHeight="1" x14ac:dyDescent="0.2">
      <c r="A51" s="13" t="s">
        <v>155</v>
      </c>
      <c r="B51" s="13" t="s">
        <v>178</v>
      </c>
      <c r="C51" s="13">
        <v>2</v>
      </c>
      <c r="D51" s="28" t="s">
        <v>305</v>
      </c>
      <c r="E51" s="13">
        <v>5</v>
      </c>
      <c r="F51" s="28" t="s">
        <v>88</v>
      </c>
    </row>
    <row r="52" spans="1:9" s="17" customFormat="1" ht="14.25" customHeight="1" x14ac:dyDescent="0.2">
      <c r="A52" s="13" t="s">
        <v>155</v>
      </c>
      <c r="B52" s="13" t="s">
        <v>178</v>
      </c>
      <c r="C52" s="13">
        <v>2</v>
      </c>
      <c r="D52" s="28" t="s">
        <v>304</v>
      </c>
      <c r="E52" s="13">
        <v>6</v>
      </c>
      <c r="F52" s="28" t="s">
        <v>131</v>
      </c>
    </row>
    <row r="53" spans="1:9" s="17" customFormat="1" ht="14.25" customHeight="1" x14ac:dyDescent="0.2">
      <c r="A53" s="13" t="s">
        <v>155</v>
      </c>
      <c r="B53" s="13" t="s">
        <v>178</v>
      </c>
      <c r="C53" s="13">
        <v>2</v>
      </c>
      <c r="D53" s="28" t="s">
        <v>304</v>
      </c>
      <c r="E53" s="13">
        <v>7</v>
      </c>
      <c r="F53" s="28" t="s">
        <v>295</v>
      </c>
    </row>
    <row r="54" spans="1:9" s="17" customFormat="1" ht="14.25" customHeight="1" x14ac:dyDescent="0.2">
      <c r="A54" s="13"/>
      <c r="B54" s="13"/>
      <c r="C54" s="13"/>
      <c r="D54" s="13"/>
      <c r="E54" s="13"/>
      <c r="F54" s="13"/>
    </row>
    <row r="55" spans="1:9" s="17" customFormat="1" ht="14.25" customHeight="1" x14ac:dyDescent="0.2">
      <c r="A55" s="13" t="s">
        <v>155</v>
      </c>
      <c r="B55" s="13" t="s">
        <v>115</v>
      </c>
      <c r="C55" s="13">
        <v>0</v>
      </c>
      <c r="D55" s="13">
        <v>0</v>
      </c>
      <c r="E55" s="13"/>
      <c r="F55" s="13"/>
    </row>
    <row r="56" spans="1:9" s="17" customFormat="1" ht="14.25" customHeight="1" x14ac:dyDescent="0.2">
      <c r="A56" s="13" t="s">
        <v>155</v>
      </c>
      <c r="B56" s="13" t="s">
        <v>115</v>
      </c>
      <c r="C56" s="13">
        <v>3</v>
      </c>
      <c r="D56" s="28" t="s">
        <v>304</v>
      </c>
      <c r="E56" s="13">
        <v>1</v>
      </c>
      <c r="F56" s="28" t="s">
        <v>454</v>
      </c>
      <c r="H56" s="13"/>
      <c r="I56" s="13"/>
    </row>
    <row r="57" spans="1:9" s="17" customFormat="1" ht="14.25" customHeight="1" x14ac:dyDescent="0.2">
      <c r="A57" s="13" t="s">
        <v>155</v>
      </c>
      <c r="B57" s="13" t="s">
        <v>115</v>
      </c>
      <c r="C57" s="13">
        <v>3</v>
      </c>
      <c r="D57" s="28" t="s">
        <v>304</v>
      </c>
      <c r="E57" s="13">
        <v>2</v>
      </c>
      <c r="F57" s="28" t="s">
        <v>455</v>
      </c>
    </row>
    <row r="58" spans="1:9" s="17" customFormat="1" ht="14.25" customHeight="1" x14ac:dyDescent="0.2">
      <c r="A58" s="13" t="s">
        <v>155</v>
      </c>
      <c r="B58" s="13" t="s">
        <v>115</v>
      </c>
      <c r="C58" s="13">
        <v>3</v>
      </c>
      <c r="D58" s="28" t="s">
        <v>304</v>
      </c>
      <c r="E58" s="13">
        <v>3</v>
      </c>
      <c r="F58" s="28" t="s">
        <v>456</v>
      </c>
      <c r="H58" s="13"/>
      <c r="I58" s="13"/>
    </row>
    <row r="59" spans="1:9" s="17" customFormat="1" ht="14.25" customHeight="1" x14ac:dyDescent="0.2">
      <c r="A59" s="13" t="s">
        <v>155</v>
      </c>
      <c r="B59" s="13" t="s">
        <v>115</v>
      </c>
      <c r="C59" s="13">
        <v>3</v>
      </c>
      <c r="D59" s="28" t="s">
        <v>304</v>
      </c>
      <c r="E59" s="13">
        <v>4</v>
      </c>
      <c r="F59" s="28" t="s">
        <v>133</v>
      </c>
    </row>
    <row r="60" spans="1:9" s="17" customFormat="1" ht="14.25" customHeight="1" x14ac:dyDescent="0.2">
      <c r="A60" s="13" t="s">
        <v>155</v>
      </c>
      <c r="B60" s="13" t="s">
        <v>115</v>
      </c>
      <c r="C60" s="13">
        <v>3</v>
      </c>
      <c r="D60" s="28" t="s">
        <v>305</v>
      </c>
      <c r="E60" s="13">
        <v>5</v>
      </c>
      <c r="F60" s="28" t="s">
        <v>24</v>
      </c>
    </row>
    <row r="61" spans="1:9" s="17" customFormat="1" ht="14.25" customHeight="1" x14ac:dyDescent="0.2">
      <c r="A61" s="13"/>
      <c r="B61" s="13"/>
      <c r="C61" s="13"/>
      <c r="D61" s="13"/>
      <c r="E61" s="13"/>
      <c r="F61" s="13"/>
    </row>
    <row r="62" spans="1:9" s="17" customFormat="1" ht="14.25" customHeight="1" x14ac:dyDescent="0.2">
      <c r="A62" s="13" t="s">
        <v>155</v>
      </c>
      <c r="B62" s="13" t="s">
        <v>81</v>
      </c>
      <c r="C62" s="13">
        <v>0</v>
      </c>
      <c r="D62" s="13">
        <v>0</v>
      </c>
      <c r="E62" s="13"/>
      <c r="F62" s="13"/>
    </row>
    <row r="63" spans="1:9" s="17" customFormat="1" ht="14.25" customHeight="1" x14ac:dyDescent="0.2">
      <c r="A63" s="13" t="s">
        <v>155</v>
      </c>
      <c r="B63" s="13" t="s">
        <v>81</v>
      </c>
      <c r="C63" s="13">
        <v>3</v>
      </c>
      <c r="D63" s="28" t="s">
        <v>306</v>
      </c>
      <c r="E63" s="13">
        <v>1</v>
      </c>
      <c r="F63" s="28" t="s">
        <v>457</v>
      </c>
    </row>
    <row r="64" spans="1:9" s="17" customFormat="1" ht="14.25" customHeight="1" x14ac:dyDescent="0.2">
      <c r="A64" s="13" t="s">
        <v>155</v>
      </c>
      <c r="B64" s="13" t="s">
        <v>81</v>
      </c>
      <c r="C64" s="13">
        <v>3</v>
      </c>
      <c r="D64" s="28" t="s">
        <v>305</v>
      </c>
      <c r="E64" s="13">
        <v>2</v>
      </c>
      <c r="F64" s="28" t="s">
        <v>21</v>
      </c>
      <c r="G64" s="27">
        <v>41505</v>
      </c>
      <c r="H64" s="17" t="s">
        <v>1355</v>
      </c>
    </row>
    <row r="65" spans="1:8" s="17" customFormat="1" ht="14.25" customHeight="1" x14ac:dyDescent="0.2">
      <c r="A65" s="13" t="s">
        <v>155</v>
      </c>
      <c r="B65" s="13" t="s">
        <v>81</v>
      </c>
      <c r="C65" s="13">
        <v>3</v>
      </c>
      <c r="D65" s="28" t="s">
        <v>304</v>
      </c>
      <c r="E65" s="13">
        <v>3</v>
      </c>
      <c r="F65" s="28" t="s">
        <v>89</v>
      </c>
    </row>
    <row r="66" spans="1:8" s="17" customFormat="1" ht="14.25" customHeight="1" x14ac:dyDescent="0.2">
      <c r="A66" s="13" t="s">
        <v>155</v>
      </c>
      <c r="B66" s="13" t="s">
        <v>81</v>
      </c>
      <c r="C66" s="13">
        <v>3</v>
      </c>
      <c r="D66" s="28" t="s">
        <v>304</v>
      </c>
      <c r="E66" s="13">
        <v>4</v>
      </c>
      <c r="F66" s="28" t="s">
        <v>458</v>
      </c>
      <c r="G66" s="27"/>
    </row>
    <row r="67" spans="1:8" s="17" customFormat="1" ht="14.25" customHeight="1" x14ac:dyDescent="0.2">
      <c r="A67" s="13" t="s">
        <v>155</v>
      </c>
      <c r="B67" s="13" t="s">
        <v>81</v>
      </c>
      <c r="C67" s="13">
        <v>3</v>
      </c>
      <c r="D67" s="28" t="s">
        <v>304</v>
      </c>
      <c r="E67" s="13">
        <v>5</v>
      </c>
      <c r="F67" s="28" t="s">
        <v>124</v>
      </c>
    </row>
    <row r="68" spans="1:8" s="17" customFormat="1" ht="14.25" customHeight="1" x14ac:dyDescent="0.2">
      <c r="A68" s="13" t="s">
        <v>155</v>
      </c>
      <c r="B68" s="13" t="s">
        <v>81</v>
      </c>
      <c r="C68" s="13">
        <v>3</v>
      </c>
      <c r="D68" s="28" t="s">
        <v>305</v>
      </c>
      <c r="E68" s="13">
        <v>6</v>
      </c>
      <c r="F68" s="28" t="s">
        <v>27</v>
      </c>
    </row>
    <row r="69" spans="1:8" s="17" customFormat="1" ht="14.25" customHeight="1" x14ac:dyDescent="0.2">
      <c r="A69" s="13"/>
      <c r="B69" s="13"/>
      <c r="C69" s="13"/>
      <c r="D69" s="13"/>
      <c r="E69" s="13"/>
      <c r="F69" s="13"/>
    </row>
    <row r="70" spans="1:8" s="17" customFormat="1" ht="14.25" customHeight="1" x14ac:dyDescent="0.2">
      <c r="A70" s="13" t="s">
        <v>155</v>
      </c>
      <c r="B70" s="13" t="s">
        <v>106</v>
      </c>
      <c r="C70" s="13">
        <v>0</v>
      </c>
      <c r="D70" s="13">
        <v>0</v>
      </c>
      <c r="E70" s="13"/>
      <c r="F70" s="13"/>
    </row>
    <row r="71" spans="1:8" s="17" customFormat="1" ht="14.25" customHeight="1" x14ac:dyDescent="0.2">
      <c r="A71" s="13" t="s">
        <v>155</v>
      </c>
      <c r="B71" s="13" t="s">
        <v>106</v>
      </c>
      <c r="C71" s="13">
        <v>3</v>
      </c>
      <c r="D71" s="28" t="s">
        <v>306</v>
      </c>
      <c r="E71" s="13">
        <v>1</v>
      </c>
      <c r="F71" s="28" t="s">
        <v>459</v>
      </c>
      <c r="G71" s="27">
        <v>41505</v>
      </c>
      <c r="H71" s="17" t="s">
        <v>1357</v>
      </c>
    </row>
    <row r="72" spans="1:8" s="17" customFormat="1" ht="14.25" customHeight="1" x14ac:dyDescent="0.2">
      <c r="A72" s="13" t="s">
        <v>155</v>
      </c>
      <c r="B72" s="13" t="s">
        <v>106</v>
      </c>
      <c r="C72" s="13">
        <v>3</v>
      </c>
      <c r="D72" s="28" t="s">
        <v>306</v>
      </c>
      <c r="E72" s="13">
        <v>2</v>
      </c>
      <c r="F72" s="28" t="s">
        <v>460</v>
      </c>
      <c r="G72" s="27">
        <v>41505</v>
      </c>
      <c r="H72" s="17" t="s">
        <v>1357</v>
      </c>
    </row>
    <row r="73" spans="1:8" s="17" customFormat="1" ht="14.25" customHeight="1" x14ac:dyDescent="0.2">
      <c r="A73" s="13" t="s">
        <v>155</v>
      </c>
      <c r="B73" s="13" t="s">
        <v>106</v>
      </c>
      <c r="C73" s="13">
        <v>3</v>
      </c>
      <c r="D73" s="28" t="s">
        <v>306</v>
      </c>
      <c r="E73" s="13">
        <v>3</v>
      </c>
      <c r="F73" s="28" t="s">
        <v>461</v>
      </c>
      <c r="G73" s="27">
        <v>41505</v>
      </c>
      <c r="H73" s="17" t="s">
        <v>1357</v>
      </c>
    </row>
    <row r="74" spans="1:8" s="17" customFormat="1" ht="14.25" customHeight="1" x14ac:dyDescent="0.2">
      <c r="A74" s="13"/>
      <c r="B74" s="13"/>
      <c r="C74" s="13"/>
      <c r="D74" s="13"/>
      <c r="E74" s="13"/>
      <c r="F74" s="13"/>
    </row>
    <row r="75" spans="1:8" s="17" customFormat="1" ht="14.25" customHeight="1" x14ac:dyDescent="0.2">
      <c r="A75" s="13" t="s">
        <v>152</v>
      </c>
      <c r="B75" s="13" t="s">
        <v>228</v>
      </c>
      <c r="C75" s="13">
        <v>0</v>
      </c>
      <c r="D75" s="13">
        <v>3</v>
      </c>
      <c r="E75" s="13"/>
      <c r="F75" s="13"/>
    </row>
    <row r="76" spans="1:8" s="17" customFormat="1" ht="14.25" customHeight="1" x14ac:dyDescent="0.2">
      <c r="A76" s="13" t="s">
        <v>152</v>
      </c>
      <c r="B76" s="13" t="s">
        <v>228</v>
      </c>
      <c r="C76" s="13">
        <v>2</v>
      </c>
      <c r="D76" s="28" t="s">
        <v>304</v>
      </c>
      <c r="E76" s="13">
        <v>1</v>
      </c>
      <c r="F76" s="28" t="s">
        <v>462</v>
      </c>
    </row>
    <row r="77" spans="1:8" s="17" customFormat="1" ht="14.25" customHeight="1" x14ac:dyDescent="0.2">
      <c r="A77" s="13" t="s">
        <v>152</v>
      </c>
      <c r="B77" s="13" t="s">
        <v>228</v>
      </c>
      <c r="C77" s="13">
        <v>2</v>
      </c>
      <c r="D77" s="28" t="s">
        <v>304</v>
      </c>
      <c r="E77" s="13">
        <v>2</v>
      </c>
      <c r="F77" s="28" t="s">
        <v>463</v>
      </c>
    </row>
    <row r="78" spans="1:8" s="17" customFormat="1" ht="14.25" customHeight="1" x14ac:dyDescent="0.2">
      <c r="A78" s="13" t="s">
        <v>152</v>
      </c>
      <c r="B78" s="13" t="s">
        <v>228</v>
      </c>
      <c r="C78" s="13">
        <v>2</v>
      </c>
      <c r="D78" s="28" t="s">
        <v>304</v>
      </c>
      <c r="E78" s="13">
        <v>3</v>
      </c>
      <c r="F78" s="28" t="s">
        <v>464</v>
      </c>
    </row>
    <row r="79" spans="1:8" s="17" customFormat="1" ht="14.25" customHeight="1" x14ac:dyDescent="0.2">
      <c r="A79" s="13" t="s">
        <v>152</v>
      </c>
      <c r="B79" s="13" t="s">
        <v>228</v>
      </c>
      <c r="C79" s="13">
        <v>2</v>
      </c>
      <c r="D79" s="28" t="s">
        <v>304</v>
      </c>
      <c r="E79" s="13">
        <v>4</v>
      </c>
      <c r="F79" s="28" t="s">
        <v>465</v>
      </c>
    </row>
    <row r="80" spans="1:8" s="17" customFormat="1" ht="14.25" customHeight="1" x14ac:dyDescent="0.2">
      <c r="A80" s="13" t="s">
        <v>152</v>
      </c>
      <c r="B80" s="13" t="s">
        <v>228</v>
      </c>
      <c r="C80" s="13">
        <v>2</v>
      </c>
      <c r="D80" s="28" t="s">
        <v>305</v>
      </c>
      <c r="E80" s="13">
        <v>5</v>
      </c>
      <c r="F80" s="28" t="s">
        <v>466</v>
      </c>
    </row>
    <row r="81" spans="1:6" s="17" customFormat="1" ht="14.25" customHeight="1" x14ac:dyDescent="0.2">
      <c r="A81" s="13" t="s">
        <v>152</v>
      </c>
      <c r="B81" s="13" t="s">
        <v>228</v>
      </c>
      <c r="C81" s="13">
        <v>2</v>
      </c>
      <c r="D81" s="28" t="s">
        <v>305</v>
      </c>
      <c r="E81" s="13">
        <v>6</v>
      </c>
      <c r="F81" s="28" t="s">
        <v>467</v>
      </c>
    </row>
    <row r="82" spans="1:6" s="17" customFormat="1" ht="14.25" customHeight="1" x14ac:dyDescent="0.2">
      <c r="A82" s="13" t="s">
        <v>152</v>
      </c>
      <c r="B82" s="13" t="s">
        <v>228</v>
      </c>
      <c r="C82" s="13">
        <v>2</v>
      </c>
      <c r="D82" s="28" t="s">
        <v>306</v>
      </c>
      <c r="E82" s="13">
        <v>7</v>
      </c>
      <c r="F82" s="28" t="s">
        <v>468</v>
      </c>
    </row>
    <row r="83" spans="1:6" s="17" customFormat="1" ht="14.25" customHeight="1" x14ac:dyDescent="0.2">
      <c r="A83" s="13"/>
      <c r="B83" s="13"/>
      <c r="C83" s="13"/>
      <c r="D83" s="13"/>
      <c r="E83" s="13"/>
      <c r="F83" s="13"/>
    </row>
    <row r="84" spans="1:6" s="17" customFormat="1" ht="14.25" customHeight="1" x14ac:dyDescent="0.2">
      <c r="A84" s="13" t="s">
        <v>152</v>
      </c>
      <c r="B84" s="28" t="s">
        <v>469</v>
      </c>
      <c r="C84" s="13">
        <v>0</v>
      </c>
      <c r="D84" s="13">
        <v>3</v>
      </c>
      <c r="E84" s="13"/>
      <c r="F84" s="13"/>
    </row>
    <row r="85" spans="1:6" s="17" customFormat="1" ht="14.25" customHeight="1" x14ac:dyDescent="0.2">
      <c r="A85" s="13" t="s">
        <v>152</v>
      </c>
      <c r="B85" s="28" t="s">
        <v>469</v>
      </c>
      <c r="C85" s="13">
        <v>2</v>
      </c>
      <c r="D85" s="28" t="s">
        <v>304</v>
      </c>
      <c r="E85" s="13">
        <v>1</v>
      </c>
      <c r="F85" s="28" t="s">
        <v>470</v>
      </c>
    </row>
    <row r="86" spans="1:6" s="17" customFormat="1" ht="14.25" customHeight="1" x14ac:dyDescent="0.2">
      <c r="A86" s="13" t="s">
        <v>152</v>
      </c>
      <c r="B86" s="28" t="s">
        <v>469</v>
      </c>
      <c r="C86" s="13">
        <v>2</v>
      </c>
      <c r="D86" s="28" t="s">
        <v>304</v>
      </c>
      <c r="E86" s="13">
        <v>2</v>
      </c>
      <c r="F86" s="28" t="s">
        <v>471</v>
      </c>
    </row>
    <row r="87" spans="1:6" s="17" customFormat="1" ht="14.25" customHeight="1" x14ac:dyDescent="0.2">
      <c r="A87" s="13" t="s">
        <v>152</v>
      </c>
      <c r="B87" s="28" t="s">
        <v>469</v>
      </c>
      <c r="C87" s="13">
        <v>2</v>
      </c>
      <c r="D87" s="28" t="s">
        <v>304</v>
      </c>
      <c r="E87" s="13">
        <v>3</v>
      </c>
      <c r="F87" s="28" t="s">
        <v>472</v>
      </c>
    </row>
    <row r="88" spans="1:6" s="17" customFormat="1" ht="14.25" customHeight="1" x14ac:dyDescent="0.2">
      <c r="A88" s="13" t="s">
        <v>152</v>
      </c>
      <c r="B88" s="28" t="s">
        <v>469</v>
      </c>
      <c r="C88" s="13">
        <v>2</v>
      </c>
      <c r="D88" s="28" t="s">
        <v>304</v>
      </c>
      <c r="E88" s="13">
        <v>4</v>
      </c>
      <c r="F88" s="28" t="s">
        <v>473</v>
      </c>
    </row>
    <row r="89" spans="1:6" s="17" customFormat="1" ht="14.25" customHeight="1" x14ac:dyDescent="0.2">
      <c r="A89" s="13" t="s">
        <v>152</v>
      </c>
      <c r="B89" s="28" t="s">
        <v>469</v>
      </c>
      <c r="C89" s="13">
        <v>2</v>
      </c>
      <c r="D89" s="28" t="s">
        <v>304</v>
      </c>
      <c r="E89" s="13">
        <v>5</v>
      </c>
      <c r="F89" s="28" t="s">
        <v>474</v>
      </c>
    </row>
    <row r="90" spans="1:6" s="17" customFormat="1" ht="14.25" customHeight="1" x14ac:dyDescent="0.2">
      <c r="A90" s="13" t="s">
        <v>152</v>
      </c>
      <c r="B90" s="28" t="s">
        <v>469</v>
      </c>
      <c r="C90" s="13">
        <v>2</v>
      </c>
      <c r="D90" s="28" t="s">
        <v>305</v>
      </c>
      <c r="E90" s="13">
        <v>6</v>
      </c>
      <c r="F90" s="28" t="s">
        <v>475</v>
      </c>
    </row>
    <row r="91" spans="1:6" s="17" customFormat="1" ht="14.25" customHeight="1" x14ac:dyDescent="0.2">
      <c r="A91" s="13" t="s">
        <v>152</v>
      </c>
      <c r="B91" s="28" t="s">
        <v>469</v>
      </c>
      <c r="C91" s="13">
        <v>2</v>
      </c>
      <c r="D91" s="28" t="s">
        <v>305</v>
      </c>
      <c r="E91" s="13">
        <v>7</v>
      </c>
      <c r="F91" s="28" t="s">
        <v>476</v>
      </c>
    </row>
    <row r="92" spans="1:6" s="17" customFormat="1" ht="14.25" customHeight="1" x14ac:dyDescent="0.2">
      <c r="A92" s="13"/>
      <c r="B92" s="13"/>
      <c r="C92" s="13"/>
      <c r="D92" s="13"/>
      <c r="E92" s="13"/>
      <c r="F92" s="13"/>
    </row>
    <row r="93" spans="1:6" s="17" customFormat="1" ht="14.25" customHeight="1" x14ac:dyDescent="0.2">
      <c r="A93" s="13" t="s">
        <v>152</v>
      </c>
      <c r="B93" s="13" t="s">
        <v>294</v>
      </c>
      <c r="C93" s="13">
        <v>0</v>
      </c>
      <c r="D93" s="13">
        <v>6</v>
      </c>
      <c r="E93" s="13"/>
      <c r="F93" s="13"/>
    </row>
    <row r="94" spans="1:6" s="17" customFormat="1" ht="14.25" customHeight="1" x14ac:dyDescent="0.2">
      <c r="A94" s="13" t="s">
        <v>152</v>
      </c>
      <c r="B94" s="13" t="s">
        <v>294</v>
      </c>
      <c r="C94" s="13">
        <v>2</v>
      </c>
      <c r="D94" s="28" t="s">
        <v>304</v>
      </c>
      <c r="E94" s="13">
        <v>1</v>
      </c>
      <c r="F94" s="28" t="s">
        <v>477</v>
      </c>
    </row>
    <row r="95" spans="1:6" s="17" customFormat="1" ht="14.25" customHeight="1" x14ac:dyDescent="0.2">
      <c r="A95" s="13" t="s">
        <v>152</v>
      </c>
      <c r="B95" s="13" t="s">
        <v>294</v>
      </c>
      <c r="C95" s="13">
        <v>2</v>
      </c>
      <c r="D95" s="28" t="s">
        <v>304</v>
      </c>
      <c r="E95" s="13">
        <v>2</v>
      </c>
      <c r="F95" s="28" t="s">
        <v>478</v>
      </c>
    </row>
    <row r="96" spans="1:6" s="17" customFormat="1" ht="14.25" customHeight="1" x14ac:dyDescent="0.2">
      <c r="A96" s="13" t="s">
        <v>152</v>
      </c>
      <c r="B96" s="13" t="s">
        <v>294</v>
      </c>
      <c r="C96" s="13">
        <v>2</v>
      </c>
      <c r="D96" s="28" t="s">
        <v>304</v>
      </c>
      <c r="E96" s="13">
        <v>3</v>
      </c>
      <c r="F96" s="28" t="s">
        <v>479</v>
      </c>
    </row>
    <row r="97" spans="1:8" s="17" customFormat="1" ht="14.25" customHeight="1" x14ac:dyDescent="0.2">
      <c r="A97" s="13" t="s">
        <v>152</v>
      </c>
      <c r="B97" s="13" t="s">
        <v>294</v>
      </c>
      <c r="C97" s="13">
        <v>2</v>
      </c>
      <c r="D97" s="28" t="s">
        <v>304</v>
      </c>
      <c r="E97" s="13">
        <v>4</v>
      </c>
      <c r="F97" s="28" t="s">
        <v>480</v>
      </c>
    </row>
    <row r="98" spans="1:8" s="17" customFormat="1" ht="14.25" customHeight="1" x14ac:dyDescent="0.2">
      <c r="A98" s="13" t="s">
        <v>152</v>
      </c>
      <c r="B98" s="13" t="s">
        <v>294</v>
      </c>
      <c r="C98" s="13">
        <v>2</v>
      </c>
      <c r="D98" s="28" t="s">
        <v>304</v>
      </c>
      <c r="E98" s="13">
        <v>5</v>
      </c>
      <c r="F98" s="28" t="s">
        <v>481</v>
      </c>
    </row>
    <row r="99" spans="1:8" s="17" customFormat="1" ht="14.25" customHeight="1" x14ac:dyDescent="0.2">
      <c r="A99" s="13" t="s">
        <v>152</v>
      </c>
      <c r="B99" s="13" t="s">
        <v>294</v>
      </c>
      <c r="C99" s="13">
        <v>2</v>
      </c>
      <c r="D99" s="28" t="s">
        <v>304</v>
      </c>
      <c r="E99" s="13">
        <v>6</v>
      </c>
      <c r="F99" s="28" t="s">
        <v>482</v>
      </c>
    </row>
    <row r="100" spans="1:8" s="17" customFormat="1" ht="14.25" customHeight="1" x14ac:dyDescent="0.2">
      <c r="A100" s="13" t="s">
        <v>152</v>
      </c>
      <c r="B100" s="13" t="s">
        <v>294</v>
      </c>
      <c r="C100" s="13">
        <v>2</v>
      </c>
      <c r="D100" s="28" t="s">
        <v>304</v>
      </c>
      <c r="E100" s="13">
        <v>7</v>
      </c>
      <c r="F100" s="28" t="s">
        <v>483</v>
      </c>
    </row>
    <row r="101" spans="1:8" s="17" customFormat="1" ht="14.25" customHeight="1" x14ac:dyDescent="0.2">
      <c r="A101" s="13" t="s">
        <v>152</v>
      </c>
      <c r="B101" s="13" t="s">
        <v>294</v>
      </c>
      <c r="C101" s="13">
        <v>2</v>
      </c>
      <c r="D101" s="28" t="s">
        <v>304</v>
      </c>
      <c r="E101" s="13">
        <v>8</v>
      </c>
      <c r="F101" s="28" t="s">
        <v>484</v>
      </c>
    </row>
    <row r="102" spans="1:8" s="17" customFormat="1" ht="14.25" customHeight="1" x14ac:dyDescent="0.2">
      <c r="A102" s="13" t="s">
        <v>152</v>
      </c>
      <c r="B102" s="13" t="s">
        <v>294</v>
      </c>
      <c r="C102" s="13">
        <v>2</v>
      </c>
      <c r="D102" s="28" t="s">
        <v>305</v>
      </c>
      <c r="E102" s="13">
        <v>9</v>
      </c>
      <c r="F102" s="28" t="s">
        <v>485</v>
      </c>
      <c r="G102" s="27">
        <v>41505</v>
      </c>
      <c r="H102" s="17" t="s">
        <v>1358</v>
      </c>
    </row>
    <row r="103" spans="1:8" s="17" customFormat="1" ht="14.25" customHeight="1" x14ac:dyDescent="0.2">
      <c r="A103" s="13" t="s">
        <v>152</v>
      </c>
      <c r="B103" s="13" t="s">
        <v>294</v>
      </c>
      <c r="C103" s="13">
        <v>2</v>
      </c>
      <c r="D103" s="28" t="s">
        <v>305</v>
      </c>
      <c r="E103" s="13">
        <v>10</v>
      </c>
      <c r="F103" s="28" t="s">
        <v>486</v>
      </c>
    </row>
    <row r="104" spans="1:8" s="17" customFormat="1" ht="14.25" customHeight="1" x14ac:dyDescent="0.2">
      <c r="A104" s="13"/>
      <c r="B104" s="13"/>
      <c r="C104" s="13"/>
      <c r="D104" s="13"/>
      <c r="E104" s="13"/>
      <c r="F104" s="13"/>
    </row>
    <row r="105" spans="1:8" s="17" customFormat="1" ht="14.25" customHeight="1" x14ac:dyDescent="0.2">
      <c r="A105" s="13" t="s">
        <v>152</v>
      </c>
      <c r="B105" s="13" t="s">
        <v>85</v>
      </c>
      <c r="C105" s="13">
        <v>0</v>
      </c>
      <c r="D105" s="13">
        <v>3</v>
      </c>
      <c r="E105" s="13"/>
      <c r="F105" s="13"/>
    </row>
    <row r="106" spans="1:8" s="17" customFormat="1" ht="14.25" customHeight="1" x14ac:dyDescent="0.2">
      <c r="A106" s="13" t="s">
        <v>152</v>
      </c>
      <c r="B106" s="13" t="s">
        <v>85</v>
      </c>
      <c r="C106" s="13">
        <v>2</v>
      </c>
      <c r="D106" s="28" t="s">
        <v>304</v>
      </c>
      <c r="E106" s="13">
        <v>1</v>
      </c>
      <c r="F106" s="28" t="s">
        <v>487</v>
      </c>
      <c r="G106" s="27">
        <v>41505</v>
      </c>
      <c r="H106" s="17" t="s">
        <v>1359</v>
      </c>
    </row>
    <row r="107" spans="1:8" s="17" customFormat="1" ht="14.25" customHeight="1" x14ac:dyDescent="0.2">
      <c r="A107" s="13" t="s">
        <v>152</v>
      </c>
      <c r="B107" s="13" t="s">
        <v>85</v>
      </c>
      <c r="C107" s="13">
        <v>2</v>
      </c>
      <c r="D107" s="28" t="s">
        <v>304</v>
      </c>
      <c r="E107" s="13">
        <v>2</v>
      </c>
      <c r="F107" s="28" t="s">
        <v>488</v>
      </c>
    </row>
    <row r="108" spans="1:8" s="17" customFormat="1" ht="14.25" customHeight="1" x14ac:dyDescent="0.2">
      <c r="A108" s="13" t="s">
        <v>152</v>
      </c>
      <c r="B108" s="13" t="s">
        <v>85</v>
      </c>
      <c r="C108" s="13">
        <v>2</v>
      </c>
      <c r="D108" s="28" t="s">
        <v>304</v>
      </c>
      <c r="E108" s="13">
        <v>3</v>
      </c>
      <c r="F108" s="28" t="s">
        <v>489</v>
      </c>
    </row>
    <row r="109" spans="1:8" s="17" customFormat="1" ht="14.25" customHeight="1" x14ac:dyDescent="0.2">
      <c r="A109" s="13" t="s">
        <v>152</v>
      </c>
      <c r="B109" s="13" t="s">
        <v>85</v>
      </c>
      <c r="C109" s="13">
        <v>2</v>
      </c>
      <c r="D109" s="28" t="s">
        <v>304</v>
      </c>
      <c r="E109" s="13">
        <v>4</v>
      </c>
      <c r="F109" s="28" t="s">
        <v>490</v>
      </c>
    </row>
    <row r="110" spans="1:8" s="17" customFormat="1" ht="14.25" customHeight="1" x14ac:dyDescent="0.2">
      <c r="A110" s="13" t="s">
        <v>152</v>
      </c>
      <c r="B110" s="13" t="s">
        <v>85</v>
      </c>
      <c r="C110" s="13">
        <v>2</v>
      </c>
      <c r="D110" s="28" t="s">
        <v>304</v>
      </c>
      <c r="E110" s="13">
        <v>5</v>
      </c>
      <c r="F110" s="28" t="s">
        <v>491</v>
      </c>
    </row>
    <row r="111" spans="1:8" s="17" customFormat="1" ht="14.25" customHeight="1" x14ac:dyDescent="0.2">
      <c r="A111" s="13" t="s">
        <v>152</v>
      </c>
      <c r="B111" s="13" t="s">
        <v>85</v>
      </c>
      <c r="C111" s="13">
        <v>2</v>
      </c>
      <c r="D111" s="28" t="s">
        <v>305</v>
      </c>
      <c r="E111" s="13">
        <v>6</v>
      </c>
      <c r="F111" s="28" t="s">
        <v>1326</v>
      </c>
      <c r="G111" s="27">
        <v>41505</v>
      </c>
      <c r="H111" s="17" t="s">
        <v>1359</v>
      </c>
    </row>
    <row r="112" spans="1:8" s="17" customFormat="1" ht="14.25" customHeight="1" x14ac:dyDescent="0.2">
      <c r="A112" s="13"/>
      <c r="B112" s="13"/>
      <c r="C112" s="13"/>
      <c r="D112" s="13"/>
      <c r="E112" s="13"/>
      <c r="F112" s="13"/>
    </row>
    <row r="113" spans="1:8" s="17" customFormat="1" ht="14.25" customHeight="1" x14ac:dyDescent="0.2">
      <c r="A113" s="13" t="s">
        <v>152</v>
      </c>
      <c r="B113" s="13" t="s">
        <v>176</v>
      </c>
      <c r="C113" s="13">
        <v>0</v>
      </c>
      <c r="D113" s="13">
        <v>1</v>
      </c>
      <c r="E113" s="13"/>
      <c r="F113" s="13"/>
    </row>
    <row r="114" spans="1:8" s="17" customFormat="1" ht="14.25" customHeight="1" x14ac:dyDescent="0.2">
      <c r="A114" s="13" t="s">
        <v>152</v>
      </c>
      <c r="B114" s="13" t="s">
        <v>176</v>
      </c>
      <c r="C114" s="13">
        <v>2</v>
      </c>
      <c r="D114" s="13" t="s">
        <v>304</v>
      </c>
      <c r="E114" s="13">
        <v>1</v>
      </c>
      <c r="F114" s="28" t="s">
        <v>492</v>
      </c>
    </row>
    <row r="115" spans="1:8" s="17" customFormat="1" ht="14.25" customHeight="1" x14ac:dyDescent="0.2">
      <c r="A115" s="13" t="s">
        <v>152</v>
      </c>
      <c r="B115" s="13" t="s">
        <v>176</v>
      </c>
      <c r="C115" s="13">
        <v>2</v>
      </c>
      <c r="D115" s="13" t="s">
        <v>304</v>
      </c>
      <c r="E115" s="13">
        <v>2</v>
      </c>
      <c r="F115" s="28" t="s">
        <v>493</v>
      </c>
    </row>
    <row r="116" spans="1:8" s="17" customFormat="1" ht="14.25" customHeight="1" x14ac:dyDescent="0.2">
      <c r="A116" s="13" t="s">
        <v>152</v>
      </c>
      <c r="B116" s="13" t="s">
        <v>176</v>
      </c>
      <c r="C116" s="13">
        <v>2</v>
      </c>
      <c r="D116" s="13" t="s">
        <v>304</v>
      </c>
      <c r="E116" s="13">
        <v>3</v>
      </c>
      <c r="F116" s="28" t="s">
        <v>494</v>
      </c>
    </row>
    <row r="117" spans="1:8" s="17" customFormat="1" ht="14.25" customHeight="1" x14ac:dyDescent="0.2">
      <c r="A117" s="13" t="s">
        <v>152</v>
      </c>
      <c r="B117" s="13" t="s">
        <v>176</v>
      </c>
      <c r="C117" s="13">
        <v>2</v>
      </c>
      <c r="D117" s="13" t="s">
        <v>304</v>
      </c>
      <c r="E117" s="13">
        <v>4</v>
      </c>
      <c r="F117" s="28" t="s">
        <v>495</v>
      </c>
    </row>
    <row r="118" spans="1:8" s="17" customFormat="1" ht="14.25" customHeight="1" x14ac:dyDescent="0.2">
      <c r="A118" s="13" t="s">
        <v>152</v>
      </c>
      <c r="B118" s="13" t="s">
        <v>176</v>
      </c>
      <c r="C118" s="13">
        <v>2</v>
      </c>
      <c r="D118" s="13" t="s">
        <v>304</v>
      </c>
      <c r="E118" s="13">
        <v>5</v>
      </c>
      <c r="F118" s="28" t="s">
        <v>496</v>
      </c>
      <c r="G118" s="27">
        <v>41505</v>
      </c>
      <c r="H118" s="17" t="s">
        <v>1314</v>
      </c>
    </row>
    <row r="119" spans="1:8" s="17" customFormat="1" ht="14.25" customHeight="1" x14ac:dyDescent="0.2">
      <c r="A119" s="13" t="s">
        <v>152</v>
      </c>
      <c r="B119" s="13" t="s">
        <v>176</v>
      </c>
      <c r="C119" s="13">
        <v>2</v>
      </c>
      <c r="D119" s="13" t="s">
        <v>304</v>
      </c>
      <c r="E119" s="13">
        <v>6</v>
      </c>
      <c r="F119" s="28" t="s">
        <v>497</v>
      </c>
    </row>
    <row r="120" spans="1:8" s="17" customFormat="1" ht="14.25" customHeight="1" x14ac:dyDescent="0.2">
      <c r="A120" s="13"/>
      <c r="B120" s="13"/>
      <c r="C120" s="13"/>
      <c r="D120" s="13"/>
      <c r="E120" s="13"/>
      <c r="F120" s="13"/>
    </row>
    <row r="121" spans="1:8" s="17" customFormat="1" ht="14.25" customHeight="1" x14ac:dyDescent="0.2">
      <c r="A121" s="13" t="s">
        <v>152</v>
      </c>
      <c r="B121" s="13" t="s">
        <v>243</v>
      </c>
      <c r="C121" s="13">
        <v>0</v>
      </c>
      <c r="D121" s="13">
        <v>0</v>
      </c>
      <c r="E121" s="13"/>
      <c r="F121" s="13"/>
    </row>
    <row r="122" spans="1:8" s="17" customFormat="1" ht="14.25" customHeight="1" x14ac:dyDescent="0.2">
      <c r="A122" s="13" t="s">
        <v>152</v>
      </c>
      <c r="B122" s="13" t="s">
        <v>243</v>
      </c>
      <c r="C122" s="13">
        <v>3</v>
      </c>
      <c r="D122" s="13" t="s">
        <v>304</v>
      </c>
      <c r="E122" s="13">
        <v>1</v>
      </c>
      <c r="F122" s="28" t="s">
        <v>498</v>
      </c>
    </row>
    <row r="123" spans="1:8" s="17" customFormat="1" ht="14.25" customHeight="1" x14ac:dyDescent="0.2">
      <c r="A123" s="13" t="s">
        <v>152</v>
      </c>
      <c r="B123" s="13" t="s">
        <v>243</v>
      </c>
      <c r="C123" s="13">
        <v>3</v>
      </c>
      <c r="D123" s="13" t="s">
        <v>304</v>
      </c>
      <c r="E123" s="13">
        <v>2</v>
      </c>
      <c r="F123" s="28" t="s">
        <v>499</v>
      </c>
    </row>
    <row r="124" spans="1:8" s="17" customFormat="1" ht="14.25" customHeight="1" x14ac:dyDescent="0.2">
      <c r="A124" s="13" t="s">
        <v>152</v>
      </c>
      <c r="B124" s="13" t="s">
        <v>243</v>
      </c>
      <c r="C124" s="13">
        <v>3</v>
      </c>
      <c r="D124" s="13" t="s">
        <v>304</v>
      </c>
      <c r="E124" s="13">
        <v>3</v>
      </c>
      <c r="F124" s="28" t="s">
        <v>500</v>
      </c>
    </row>
    <row r="125" spans="1:8" s="17" customFormat="1" ht="14.25" customHeight="1" x14ac:dyDescent="0.2">
      <c r="A125" s="13" t="s">
        <v>152</v>
      </c>
      <c r="B125" s="13" t="s">
        <v>243</v>
      </c>
      <c r="C125" s="13">
        <v>3</v>
      </c>
      <c r="D125" s="13" t="s">
        <v>305</v>
      </c>
      <c r="E125" s="13">
        <v>4</v>
      </c>
      <c r="F125" s="28" t="s">
        <v>501</v>
      </c>
    </row>
    <row r="126" spans="1:8" s="17" customFormat="1" ht="14.25" customHeight="1" x14ac:dyDescent="0.2">
      <c r="A126" s="13" t="s">
        <v>152</v>
      </c>
      <c r="B126" s="13" t="s">
        <v>243</v>
      </c>
      <c r="C126" s="13">
        <v>3</v>
      </c>
      <c r="D126" s="13" t="s">
        <v>306</v>
      </c>
      <c r="E126" s="13">
        <v>5</v>
      </c>
      <c r="F126" s="28" t="s">
        <v>502</v>
      </c>
    </row>
    <row r="127" spans="1:8" s="17" customFormat="1" ht="14.25" customHeight="1" x14ac:dyDescent="0.2">
      <c r="A127" s="13"/>
      <c r="B127" s="13"/>
      <c r="C127" s="13"/>
      <c r="D127" s="13"/>
      <c r="E127" s="13"/>
      <c r="F127" s="13"/>
    </row>
    <row r="128" spans="1:8" s="17" customFormat="1" ht="14.25" customHeight="1" x14ac:dyDescent="0.2">
      <c r="A128" s="13" t="s">
        <v>152</v>
      </c>
      <c r="B128" s="13" t="s">
        <v>288</v>
      </c>
      <c r="C128" s="13">
        <v>0</v>
      </c>
      <c r="D128" s="13">
        <v>0</v>
      </c>
      <c r="E128" s="13"/>
      <c r="F128" s="13"/>
    </row>
    <row r="129" spans="1:8" s="17" customFormat="1" ht="14.25" customHeight="1" x14ac:dyDescent="0.2">
      <c r="A129" s="13" t="s">
        <v>152</v>
      </c>
      <c r="B129" s="13" t="s">
        <v>288</v>
      </c>
      <c r="C129" s="13">
        <v>3</v>
      </c>
      <c r="D129" s="13" t="s">
        <v>304</v>
      </c>
      <c r="E129" s="13">
        <v>1</v>
      </c>
      <c r="F129" s="28" t="s">
        <v>503</v>
      </c>
    </row>
    <row r="130" spans="1:8" s="17" customFormat="1" ht="14.25" customHeight="1" x14ac:dyDescent="0.2">
      <c r="A130" s="13" t="s">
        <v>152</v>
      </c>
      <c r="B130" s="13" t="s">
        <v>288</v>
      </c>
      <c r="C130" s="13">
        <v>3</v>
      </c>
      <c r="D130" s="13" t="s">
        <v>304</v>
      </c>
      <c r="E130" s="13">
        <v>2</v>
      </c>
      <c r="F130" s="28" t="s">
        <v>504</v>
      </c>
    </row>
    <row r="131" spans="1:8" s="17" customFormat="1" ht="14.25" customHeight="1" x14ac:dyDescent="0.2">
      <c r="A131" s="13" t="s">
        <v>152</v>
      </c>
      <c r="B131" s="13" t="s">
        <v>288</v>
      </c>
      <c r="C131" s="13">
        <v>3</v>
      </c>
      <c r="D131" s="13" t="s">
        <v>304</v>
      </c>
      <c r="E131" s="13">
        <v>3</v>
      </c>
      <c r="F131" s="28" t="s">
        <v>505</v>
      </c>
    </row>
    <row r="132" spans="1:8" s="17" customFormat="1" ht="14.25" customHeight="1" x14ac:dyDescent="0.2">
      <c r="A132" s="13" t="s">
        <v>152</v>
      </c>
      <c r="B132" s="13" t="s">
        <v>288</v>
      </c>
      <c r="C132" s="13">
        <v>3</v>
      </c>
      <c r="D132" s="13" t="s">
        <v>304</v>
      </c>
      <c r="E132" s="13">
        <v>4</v>
      </c>
      <c r="F132" s="28" t="s">
        <v>506</v>
      </c>
    </row>
    <row r="133" spans="1:8" s="17" customFormat="1" ht="14.25" customHeight="1" x14ac:dyDescent="0.2">
      <c r="A133" s="13" t="s">
        <v>152</v>
      </c>
      <c r="B133" s="13" t="s">
        <v>288</v>
      </c>
      <c r="C133" s="13">
        <v>3</v>
      </c>
      <c r="D133" s="13" t="s">
        <v>304</v>
      </c>
      <c r="E133" s="13">
        <v>5</v>
      </c>
      <c r="F133" s="28" t="s">
        <v>507</v>
      </c>
      <c r="G133" s="27">
        <v>41505</v>
      </c>
      <c r="H133" s="17" t="s">
        <v>1314</v>
      </c>
    </row>
    <row r="134" spans="1:8" s="17" customFormat="1" ht="14.25" customHeight="1" x14ac:dyDescent="0.2">
      <c r="A134" s="13"/>
      <c r="B134" s="13"/>
      <c r="C134" s="13"/>
      <c r="D134" s="13"/>
      <c r="E134" s="13"/>
      <c r="F134" s="13"/>
    </row>
    <row r="135" spans="1:8" s="17" customFormat="1" ht="14.25" customHeight="1" x14ac:dyDescent="0.2">
      <c r="A135" s="13" t="s">
        <v>152</v>
      </c>
      <c r="B135" s="13" t="s">
        <v>256</v>
      </c>
      <c r="C135" s="13">
        <v>0</v>
      </c>
      <c r="D135" s="13">
        <v>0</v>
      </c>
      <c r="E135" s="13"/>
      <c r="F135" s="13"/>
    </row>
    <row r="136" spans="1:8" s="17" customFormat="1" ht="14.25" customHeight="1" x14ac:dyDescent="0.2">
      <c r="A136" s="13" t="s">
        <v>152</v>
      </c>
      <c r="B136" s="13" t="s">
        <v>256</v>
      </c>
      <c r="C136" s="13">
        <v>3</v>
      </c>
      <c r="D136" s="13" t="s">
        <v>304</v>
      </c>
      <c r="E136" s="13">
        <v>1</v>
      </c>
      <c r="F136" s="28" t="s">
        <v>508</v>
      </c>
    </row>
    <row r="137" spans="1:8" s="17" customFormat="1" ht="14.25" customHeight="1" x14ac:dyDescent="0.2">
      <c r="A137" s="13" t="s">
        <v>152</v>
      </c>
      <c r="B137" s="13" t="s">
        <v>256</v>
      </c>
      <c r="C137" s="13">
        <v>3</v>
      </c>
      <c r="D137" s="13" t="s">
        <v>304</v>
      </c>
      <c r="E137" s="13">
        <v>2</v>
      </c>
      <c r="F137" s="28" t="s">
        <v>509</v>
      </c>
    </row>
    <row r="138" spans="1:8" s="17" customFormat="1" ht="14.25" customHeight="1" x14ac:dyDescent="0.2">
      <c r="A138" s="13" t="s">
        <v>152</v>
      </c>
      <c r="B138" s="13" t="s">
        <v>256</v>
      </c>
      <c r="C138" s="13">
        <v>3</v>
      </c>
      <c r="D138" s="13" t="s">
        <v>304</v>
      </c>
      <c r="E138" s="13">
        <v>3</v>
      </c>
      <c r="F138" s="28" t="s">
        <v>510</v>
      </c>
    </row>
    <row r="139" spans="1:8" s="17" customFormat="1" ht="14.25" customHeight="1" x14ac:dyDescent="0.2">
      <c r="A139" s="13" t="s">
        <v>152</v>
      </c>
      <c r="B139" s="13" t="s">
        <v>256</v>
      </c>
      <c r="C139" s="13">
        <v>3</v>
      </c>
      <c r="D139" s="13" t="s">
        <v>304</v>
      </c>
      <c r="E139" s="13">
        <v>4</v>
      </c>
      <c r="F139" s="28" t="s">
        <v>511</v>
      </c>
    </row>
    <row r="140" spans="1:8" s="17" customFormat="1" ht="14.25" customHeight="1" x14ac:dyDescent="0.2">
      <c r="A140" s="13" t="s">
        <v>152</v>
      </c>
      <c r="B140" s="13" t="s">
        <v>256</v>
      </c>
      <c r="C140" s="13">
        <v>3</v>
      </c>
      <c r="D140" s="13" t="s">
        <v>304</v>
      </c>
      <c r="E140" s="13">
        <v>5</v>
      </c>
      <c r="F140" s="28" t="s">
        <v>512</v>
      </c>
    </row>
    <row r="141" spans="1:8" s="17" customFormat="1" ht="14.25" customHeight="1" x14ac:dyDescent="0.2">
      <c r="A141" s="13" t="s">
        <v>152</v>
      </c>
      <c r="B141" s="13" t="s">
        <v>256</v>
      </c>
      <c r="C141" s="13">
        <v>3</v>
      </c>
      <c r="D141" s="13" t="s">
        <v>304</v>
      </c>
      <c r="E141" s="13">
        <v>6</v>
      </c>
      <c r="F141" s="28" t="s">
        <v>513</v>
      </c>
    </row>
    <row r="142" spans="1:8" s="17" customFormat="1" ht="14.25" customHeight="1" x14ac:dyDescent="0.2">
      <c r="A142" s="13"/>
      <c r="B142" s="13"/>
      <c r="C142" s="13"/>
      <c r="D142" s="13"/>
      <c r="E142" s="13"/>
      <c r="F142" s="13"/>
    </row>
    <row r="143" spans="1:8" s="17" customFormat="1" ht="14.25" customHeight="1" x14ac:dyDescent="0.2">
      <c r="A143" s="13" t="s">
        <v>162</v>
      </c>
      <c r="B143" s="28" t="s">
        <v>514</v>
      </c>
      <c r="C143" s="13">
        <v>1</v>
      </c>
      <c r="D143" s="13">
        <v>0</v>
      </c>
      <c r="E143" s="13"/>
      <c r="F143" s="13"/>
      <c r="G143" s="27">
        <v>41505</v>
      </c>
      <c r="H143" s="17" t="s">
        <v>1360</v>
      </c>
    </row>
    <row r="144" spans="1:8" s="17" customFormat="1" ht="14.25" customHeight="1" x14ac:dyDescent="0.2">
      <c r="A144" s="13" t="s">
        <v>162</v>
      </c>
      <c r="B144" s="28" t="s">
        <v>514</v>
      </c>
      <c r="C144" s="13">
        <v>1</v>
      </c>
      <c r="D144" s="28" t="s">
        <v>304</v>
      </c>
      <c r="E144" s="13">
        <v>1</v>
      </c>
      <c r="F144" s="28" t="s">
        <v>275</v>
      </c>
    </row>
    <row r="145" spans="1:8" s="17" customFormat="1" ht="14.25" customHeight="1" x14ac:dyDescent="0.2">
      <c r="A145" s="13" t="s">
        <v>162</v>
      </c>
      <c r="B145" s="28" t="s">
        <v>514</v>
      </c>
      <c r="C145" s="13">
        <v>1</v>
      </c>
      <c r="D145" s="28" t="s">
        <v>304</v>
      </c>
      <c r="E145" s="13">
        <v>2</v>
      </c>
      <c r="F145" s="28" t="s">
        <v>515</v>
      </c>
    </row>
    <row r="146" spans="1:8" s="17" customFormat="1" ht="14.25" customHeight="1" x14ac:dyDescent="0.2">
      <c r="A146" s="13" t="s">
        <v>162</v>
      </c>
      <c r="B146" s="28" t="s">
        <v>514</v>
      </c>
      <c r="C146" s="13">
        <v>1</v>
      </c>
      <c r="D146" s="28" t="s">
        <v>305</v>
      </c>
      <c r="E146" s="13">
        <v>3</v>
      </c>
      <c r="F146" s="28" t="s">
        <v>338</v>
      </c>
    </row>
    <row r="147" spans="1:8" s="17" customFormat="1" ht="14.25" customHeight="1" x14ac:dyDescent="0.2">
      <c r="A147" s="13" t="s">
        <v>162</v>
      </c>
      <c r="B147" s="28" t="s">
        <v>514</v>
      </c>
      <c r="C147" s="13">
        <v>1</v>
      </c>
      <c r="D147" s="28" t="s">
        <v>304</v>
      </c>
      <c r="E147" s="13">
        <v>4</v>
      </c>
      <c r="F147" s="28" t="s">
        <v>339</v>
      </c>
    </row>
    <row r="148" spans="1:8" s="17" customFormat="1" ht="14.25" customHeight="1" x14ac:dyDescent="0.2">
      <c r="A148" s="13" t="s">
        <v>162</v>
      </c>
      <c r="B148" s="28" t="s">
        <v>514</v>
      </c>
      <c r="C148" s="13">
        <v>1</v>
      </c>
      <c r="D148" s="28" t="s">
        <v>304</v>
      </c>
      <c r="E148" s="13">
        <v>5</v>
      </c>
      <c r="F148" s="28" t="s">
        <v>285</v>
      </c>
    </row>
    <row r="149" spans="1:8" s="17" customFormat="1" ht="14.25" customHeight="1" x14ac:dyDescent="0.2">
      <c r="A149" s="13" t="s">
        <v>162</v>
      </c>
      <c r="B149" s="28" t="s">
        <v>514</v>
      </c>
      <c r="C149" s="13">
        <v>1</v>
      </c>
      <c r="D149" s="28" t="s">
        <v>305</v>
      </c>
      <c r="E149" s="13">
        <v>6</v>
      </c>
      <c r="F149" s="28" t="s">
        <v>516</v>
      </c>
      <c r="G149" s="27">
        <v>41505</v>
      </c>
      <c r="H149" s="17" t="s">
        <v>441</v>
      </c>
    </row>
    <row r="150" spans="1:8" s="17" customFormat="1" ht="14.25" customHeight="1" x14ac:dyDescent="0.2">
      <c r="A150" s="13"/>
      <c r="B150" s="13"/>
      <c r="C150" s="13"/>
      <c r="D150" s="13"/>
      <c r="E150" s="13"/>
      <c r="F150" s="13"/>
    </row>
    <row r="151" spans="1:8" s="17" customFormat="1" ht="14.25" customHeight="1" x14ac:dyDescent="0.2">
      <c r="A151" s="13" t="s">
        <v>162</v>
      </c>
      <c r="B151" s="13" t="s">
        <v>254</v>
      </c>
      <c r="C151" s="13">
        <v>0</v>
      </c>
      <c r="D151" s="13">
        <v>0</v>
      </c>
      <c r="E151" s="13"/>
      <c r="F151" s="13"/>
    </row>
    <row r="152" spans="1:8" s="17" customFormat="1" ht="14.25" customHeight="1" x14ac:dyDescent="0.2">
      <c r="A152" s="13" t="s">
        <v>162</v>
      </c>
      <c r="B152" s="13" t="s">
        <v>254</v>
      </c>
      <c r="C152" s="13">
        <v>3</v>
      </c>
      <c r="D152" s="28" t="s">
        <v>304</v>
      </c>
      <c r="E152" s="13">
        <v>1</v>
      </c>
      <c r="F152" s="28" t="s">
        <v>59</v>
      </c>
    </row>
    <row r="153" spans="1:8" s="17" customFormat="1" ht="14.25" customHeight="1" x14ac:dyDescent="0.2">
      <c r="A153" s="13" t="s">
        <v>162</v>
      </c>
      <c r="B153" s="13" t="s">
        <v>254</v>
      </c>
      <c r="C153" s="13">
        <v>3</v>
      </c>
      <c r="D153" s="28" t="s">
        <v>305</v>
      </c>
      <c r="E153" s="13">
        <v>2</v>
      </c>
      <c r="F153" s="28" t="s">
        <v>230</v>
      </c>
    </row>
    <row r="154" spans="1:8" s="17" customFormat="1" ht="14.25" customHeight="1" x14ac:dyDescent="0.2">
      <c r="A154" s="13" t="s">
        <v>162</v>
      </c>
      <c r="B154" s="13" t="s">
        <v>254</v>
      </c>
      <c r="C154" s="13">
        <v>3</v>
      </c>
      <c r="D154" s="28" t="s">
        <v>304</v>
      </c>
      <c r="E154" s="13">
        <v>3</v>
      </c>
      <c r="F154" s="28" t="s">
        <v>169</v>
      </c>
    </row>
    <row r="155" spans="1:8" s="17" customFormat="1" ht="14.25" customHeight="1" x14ac:dyDescent="0.2">
      <c r="A155" s="13" t="s">
        <v>162</v>
      </c>
      <c r="B155" s="13" t="s">
        <v>254</v>
      </c>
      <c r="C155" s="13">
        <v>3</v>
      </c>
      <c r="D155" s="28" t="s">
        <v>306</v>
      </c>
      <c r="E155" s="13">
        <v>4</v>
      </c>
      <c r="F155" s="28" t="s">
        <v>204</v>
      </c>
    </row>
    <row r="156" spans="1:8" s="17" customFormat="1" ht="14.25" customHeight="1" x14ac:dyDescent="0.2">
      <c r="A156" s="13" t="s">
        <v>162</v>
      </c>
      <c r="B156" s="13" t="s">
        <v>254</v>
      </c>
      <c r="C156" s="13">
        <v>3</v>
      </c>
      <c r="D156" s="28" t="s">
        <v>306</v>
      </c>
      <c r="E156" s="13">
        <v>5</v>
      </c>
      <c r="F156" s="28" t="s">
        <v>82</v>
      </c>
    </row>
    <row r="157" spans="1:8" s="17" customFormat="1" ht="14.25" customHeight="1" x14ac:dyDescent="0.2">
      <c r="A157" s="13" t="s">
        <v>162</v>
      </c>
      <c r="B157" s="13" t="s">
        <v>254</v>
      </c>
      <c r="C157" s="13">
        <v>3</v>
      </c>
      <c r="D157" s="28" t="s">
        <v>306</v>
      </c>
      <c r="E157" s="13">
        <v>6</v>
      </c>
      <c r="F157" s="28" t="s">
        <v>144</v>
      </c>
    </row>
    <row r="158" spans="1:8" s="17" customFormat="1" ht="14.25" customHeight="1" x14ac:dyDescent="0.2">
      <c r="A158" s="13" t="s">
        <v>162</v>
      </c>
      <c r="B158" s="13" t="s">
        <v>254</v>
      </c>
      <c r="C158" s="13">
        <v>3</v>
      </c>
      <c r="D158" s="28" t="s">
        <v>306</v>
      </c>
      <c r="E158" s="13">
        <v>7</v>
      </c>
      <c r="F158" s="28" t="s">
        <v>517</v>
      </c>
    </row>
    <row r="159" spans="1:8" s="17" customFormat="1" ht="14.25" customHeight="1" x14ac:dyDescent="0.2">
      <c r="A159" s="13" t="s">
        <v>162</v>
      </c>
      <c r="B159" s="13" t="s">
        <v>254</v>
      </c>
      <c r="C159" s="13">
        <v>3</v>
      </c>
      <c r="D159" s="28" t="s">
        <v>306</v>
      </c>
      <c r="E159" s="13">
        <v>8</v>
      </c>
      <c r="F159" s="28" t="s">
        <v>296</v>
      </c>
    </row>
    <row r="160" spans="1:8" s="17" customFormat="1" ht="14.25" customHeight="1" x14ac:dyDescent="0.2">
      <c r="A160" s="13" t="s">
        <v>162</v>
      </c>
      <c r="B160" s="13" t="s">
        <v>254</v>
      </c>
      <c r="C160" s="13">
        <v>3</v>
      </c>
      <c r="D160" s="28" t="s">
        <v>306</v>
      </c>
      <c r="E160" s="13">
        <v>9</v>
      </c>
      <c r="F160" s="28" t="s">
        <v>190</v>
      </c>
    </row>
    <row r="161" spans="1:6" s="17" customFormat="1" ht="14.25" customHeight="1" x14ac:dyDescent="0.2">
      <c r="A161" s="13" t="s">
        <v>162</v>
      </c>
      <c r="B161" s="13" t="s">
        <v>254</v>
      </c>
      <c r="C161" s="13">
        <v>3</v>
      </c>
      <c r="D161" s="28" t="s">
        <v>306</v>
      </c>
      <c r="E161" s="13">
        <v>10</v>
      </c>
      <c r="F161" s="28" t="s">
        <v>242</v>
      </c>
    </row>
    <row r="162" spans="1:6" s="17" customFormat="1" ht="14.25" customHeight="1" x14ac:dyDescent="0.2">
      <c r="A162" s="13"/>
      <c r="B162" s="13"/>
      <c r="C162" s="13"/>
      <c r="E162" s="13"/>
      <c r="F162" s="13"/>
    </row>
    <row r="163" spans="1:6" s="17" customFormat="1" ht="14.25" customHeight="1" x14ac:dyDescent="0.2">
      <c r="A163" s="13" t="s">
        <v>162</v>
      </c>
      <c r="B163" s="13" t="s">
        <v>200</v>
      </c>
      <c r="C163" s="13">
        <v>0</v>
      </c>
      <c r="D163" s="17">
        <v>0</v>
      </c>
      <c r="E163" s="13"/>
      <c r="F163" s="13"/>
    </row>
    <row r="164" spans="1:6" s="17" customFormat="1" ht="14.25" customHeight="1" x14ac:dyDescent="0.2">
      <c r="A164" s="13" t="s">
        <v>162</v>
      </c>
      <c r="B164" s="13" t="s">
        <v>200</v>
      </c>
      <c r="C164" s="13">
        <v>3</v>
      </c>
      <c r="D164" s="28" t="s">
        <v>304</v>
      </c>
      <c r="E164" s="13">
        <v>1</v>
      </c>
      <c r="F164" s="28" t="s">
        <v>19</v>
      </c>
    </row>
    <row r="165" spans="1:6" s="17" customFormat="1" ht="14.25" customHeight="1" x14ac:dyDescent="0.2">
      <c r="A165" s="13" t="s">
        <v>162</v>
      </c>
      <c r="B165" s="13" t="s">
        <v>200</v>
      </c>
      <c r="C165" s="13">
        <v>3</v>
      </c>
      <c r="D165" s="28" t="s">
        <v>306</v>
      </c>
      <c r="E165" s="13">
        <v>2</v>
      </c>
      <c r="F165" s="28" t="s">
        <v>154</v>
      </c>
    </row>
    <row r="166" spans="1:6" s="17" customFormat="1" ht="14.25" customHeight="1" x14ac:dyDescent="0.2">
      <c r="A166" s="13" t="s">
        <v>162</v>
      </c>
      <c r="B166" s="13" t="s">
        <v>200</v>
      </c>
      <c r="C166" s="13">
        <v>3</v>
      </c>
      <c r="D166" s="28" t="s">
        <v>304</v>
      </c>
      <c r="E166" s="13">
        <v>3</v>
      </c>
      <c r="F166" s="28" t="s">
        <v>55</v>
      </c>
    </row>
    <row r="167" spans="1:6" s="17" customFormat="1" ht="14.25" customHeight="1" x14ac:dyDescent="0.2">
      <c r="A167" s="13" t="s">
        <v>162</v>
      </c>
      <c r="B167" s="13" t="s">
        <v>200</v>
      </c>
      <c r="C167" s="13">
        <v>3</v>
      </c>
      <c r="D167" s="28" t="s">
        <v>304</v>
      </c>
      <c r="E167" s="13">
        <v>4</v>
      </c>
      <c r="F167" s="28" t="s">
        <v>292</v>
      </c>
    </row>
    <row r="168" spans="1:6" s="17" customFormat="1" ht="14.25" customHeight="1" x14ac:dyDescent="0.2">
      <c r="A168" s="13" t="s">
        <v>162</v>
      </c>
      <c r="B168" s="13" t="s">
        <v>200</v>
      </c>
      <c r="C168" s="13">
        <v>3</v>
      </c>
      <c r="D168" s="28" t="s">
        <v>304</v>
      </c>
      <c r="E168" s="13">
        <v>5</v>
      </c>
      <c r="F168" s="28" t="s">
        <v>47</v>
      </c>
    </row>
    <row r="169" spans="1:6" s="17" customFormat="1" ht="14.25" customHeight="1" x14ac:dyDescent="0.2">
      <c r="A169" s="13" t="s">
        <v>162</v>
      </c>
      <c r="B169" s="13" t="s">
        <v>200</v>
      </c>
      <c r="C169" s="13">
        <v>3</v>
      </c>
      <c r="D169" s="28" t="s">
        <v>304</v>
      </c>
      <c r="E169" s="13">
        <v>6</v>
      </c>
      <c r="F169" s="28" t="s">
        <v>518</v>
      </c>
    </row>
    <row r="170" spans="1:6" s="17" customFormat="1" ht="14.25" customHeight="1" x14ac:dyDescent="0.2">
      <c r="A170" s="13" t="s">
        <v>162</v>
      </c>
      <c r="B170" s="13" t="s">
        <v>200</v>
      </c>
      <c r="C170" s="13">
        <v>3</v>
      </c>
      <c r="D170" s="28" t="s">
        <v>305</v>
      </c>
      <c r="E170" s="13">
        <v>7</v>
      </c>
      <c r="F170" s="28" t="s">
        <v>519</v>
      </c>
    </row>
    <row r="171" spans="1:6" s="17" customFormat="1" ht="14.25" customHeight="1" x14ac:dyDescent="0.2">
      <c r="A171" s="13" t="s">
        <v>162</v>
      </c>
      <c r="B171" s="13" t="s">
        <v>200</v>
      </c>
      <c r="C171" s="13">
        <v>3</v>
      </c>
      <c r="D171" s="28" t="s">
        <v>304</v>
      </c>
      <c r="E171" s="13">
        <v>8</v>
      </c>
      <c r="F171" s="28" t="s">
        <v>58</v>
      </c>
    </row>
    <row r="172" spans="1:6" s="17" customFormat="1" ht="14.25" customHeight="1" x14ac:dyDescent="0.2">
      <c r="A172" s="13" t="s">
        <v>162</v>
      </c>
      <c r="B172" s="13" t="s">
        <v>200</v>
      </c>
      <c r="C172" s="13">
        <v>3</v>
      </c>
      <c r="D172" s="28" t="s">
        <v>304</v>
      </c>
      <c r="E172" s="13">
        <v>9</v>
      </c>
      <c r="F172" s="28" t="s">
        <v>251</v>
      </c>
    </row>
    <row r="173" spans="1:6" s="17" customFormat="1" ht="14.25" customHeight="1" x14ac:dyDescent="0.2">
      <c r="A173" s="13" t="s">
        <v>162</v>
      </c>
      <c r="B173" s="13" t="s">
        <v>200</v>
      </c>
      <c r="C173" s="13">
        <v>3</v>
      </c>
      <c r="D173" s="28" t="s">
        <v>306</v>
      </c>
      <c r="E173" s="13">
        <v>10</v>
      </c>
      <c r="F173" s="28" t="s">
        <v>66</v>
      </c>
    </row>
    <row r="174" spans="1:6" s="17" customFormat="1" ht="14.25" customHeight="1" x14ac:dyDescent="0.2">
      <c r="A174" s="13" t="s">
        <v>162</v>
      </c>
      <c r="B174" s="13" t="s">
        <v>200</v>
      </c>
      <c r="C174" s="13">
        <v>3</v>
      </c>
      <c r="D174" s="28" t="s">
        <v>304</v>
      </c>
      <c r="E174" s="13">
        <v>11</v>
      </c>
      <c r="F174" s="28" t="s">
        <v>143</v>
      </c>
    </row>
    <row r="175" spans="1:6" s="17" customFormat="1" ht="14.25" customHeight="1" x14ac:dyDescent="0.2">
      <c r="A175" s="13" t="s">
        <v>162</v>
      </c>
      <c r="B175" s="13" t="s">
        <v>200</v>
      </c>
      <c r="C175" s="13">
        <v>3</v>
      </c>
      <c r="D175" s="28" t="s">
        <v>305</v>
      </c>
      <c r="E175" s="13">
        <v>12</v>
      </c>
      <c r="F175" s="28" t="s">
        <v>72</v>
      </c>
    </row>
    <row r="176" spans="1:6" s="17" customFormat="1" ht="14.25" customHeight="1" x14ac:dyDescent="0.2">
      <c r="A176" s="13"/>
      <c r="B176" s="13"/>
      <c r="C176" s="13"/>
      <c r="E176" s="13"/>
      <c r="F176" s="13"/>
    </row>
    <row r="177" spans="1:6" s="17" customFormat="1" ht="14.25" customHeight="1" x14ac:dyDescent="0.2">
      <c r="A177" s="13" t="s">
        <v>162</v>
      </c>
      <c r="B177" s="13" t="s">
        <v>281</v>
      </c>
      <c r="C177" s="13">
        <v>0</v>
      </c>
      <c r="D177" s="17">
        <v>0</v>
      </c>
      <c r="E177" s="13"/>
      <c r="F177" s="13"/>
    </row>
    <row r="178" spans="1:6" s="17" customFormat="1" ht="14.25" customHeight="1" x14ac:dyDescent="0.2">
      <c r="A178" s="13" t="s">
        <v>162</v>
      </c>
      <c r="B178" s="13" t="s">
        <v>281</v>
      </c>
      <c r="C178" s="13">
        <v>3</v>
      </c>
      <c r="D178" s="28" t="s">
        <v>306</v>
      </c>
      <c r="E178" s="13">
        <v>1</v>
      </c>
      <c r="F178" s="28" t="s">
        <v>71</v>
      </c>
    </row>
    <row r="179" spans="1:6" s="17" customFormat="1" ht="14.25" customHeight="1" x14ac:dyDescent="0.2">
      <c r="A179" s="13" t="s">
        <v>162</v>
      </c>
      <c r="B179" s="13" t="s">
        <v>281</v>
      </c>
      <c r="C179" s="13">
        <v>3</v>
      </c>
      <c r="D179" s="28" t="s">
        <v>305</v>
      </c>
      <c r="E179" s="13">
        <v>2</v>
      </c>
      <c r="F179" s="28" t="s">
        <v>145</v>
      </c>
    </row>
    <row r="180" spans="1:6" s="17" customFormat="1" ht="14.25" customHeight="1" x14ac:dyDescent="0.2">
      <c r="A180" s="13" t="s">
        <v>162</v>
      </c>
      <c r="B180" s="13" t="s">
        <v>281</v>
      </c>
      <c r="C180" s="13">
        <v>3</v>
      </c>
      <c r="D180" s="28" t="s">
        <v>304</v>
      </c>
      <c r="E180" s="13">
        <v>3</v>
      </c>
      <c r="F180" s="28" t="s">
        <v>520</v>
      </c>
    </row>
    <row r="181" spans="1:6" ht="14.25" customHeight="1" x14ac:dyDescent="0.2">
      <c r="A181" s="2" t="s">
        <v>162</v>
      </c>
      <c r="B181" s="2" t="s">
        <v>281</v>
      </c>
      <c r="C181" s="2">
        <v>3</v>
      </c>
      <c r="D181" s="28" t="s">
        <v>306</v>
      </c>
      <c r="E181" s="2">
        <v>4</v>
      </c>
      <c r="F181" s="28" t="s">
        <v>240</v>
      </c>
    </row>
    <row r="182" spans="1:6" ht="14.25" customHeight="1" x14ac:dyDescent="0.2">
      <c r="A182" s="2" t="s">
        <v>162</v>
      </c>
      <c r="B182" s="2" t="s">
        <v>281</v>
      </c>
      <c r="C182" s="2">
        <v>3</v>
      </c>
      <c r="D182" s="28" t="s">
        <v>306</v>
      </c>
      <c r="E182" s="2">
        <v>5</v>
      </c>
      <c r="F182" s="28" t="s">
        <v>301</v>
      </c>
    </row>
    <row r="183" spans="1:6" ht="14.25" customHeight="1" x14ac:dyDescent="0.2">
      <c r="A183" s="2" t="s">
        <v>162</v>
      </c>
      <c r="B183" s="2" t="s">
        <v>281</v>
      </c>
      <c r="C183" s="2">
        <v>3</v>
      </c>
      <c r="D183" s="28" t="s">
        <v>304</v>
      </c>
      <c r="E183" s="2">
        <v>6</v>
      </c>
      <c r="F183" s="28" t="s">
        <v>283</v>
      </c>
    </row>
    <row r="184" spans="1:6" ht="14.25" customHeight="1" x14ac:dyDescent="0.2">
      <c r="A184" s="2"/>
      <c r="B184" s="2"/>
      <c r="C184" s="2"/>
      <c r="D184" s="7"/>
      <c r="E184" s="2"/>
      <c r="F184" s="2"/>
    </row>
    <row r="185" spans="1:6" ht="14.25" customHeight="1" x14ac:dyDescent="0.2">
      <c r="A185" s="2" t="s">
        <v>162</v>
      </c>
      <c r="B185" s="2" t="s">
        <v>45</v>
      </c>
      <c r="C185" s="2">
        <v>0</v>
      </c>
      <c r="D185" s="7">
        <v>0</v>
      </c>
      <c r="E185" s="2"/>
      <c r="F185" s="2"/>
    </row>
    <row r="186" spans="1:6" ht="14.25" customHeight="1" x14ac:dyDescent="0.2">
      <c r="A186" s="2" t="s">
        <v>162</v>
      </c>
      <c r="B186" s="2" t="s">
        <v>45</v>
      </c>
      <c r="C186" s="2">
        <v>3</v>
      </c>
      <c r="D186" s="28" t="s">
        <v>306</v>
      </c>
      <c r="E186" s="2">
        <v>1</v>
      </c>
      <c r="F186" s="28" t="s">
        <v>207</v>
      </c>
    </row>
    <row r="187" spans="1:6" ht="14.25" customHeight="1" x14ac:dyDescent="0.2">
      <c r="A187" s="2" t="s">
        <v>162</v>
      </c>
      <c r="B187" s="2" t="s">
        <v>45</v>
      </c>
      <c r="C187" s="2">
        <v>3</v>
      </c>
      <c r="D187" s="28" t="s">
        <v>304</v>
      </c>
      <c r="E187" s="2">
        <v>2</v>
      </c>
      <c r="F187" s="28" t="s">
        <v>219</v>
      </c>
    </row>
    <row r="188" spans="1:6" ht="14.25" customHeight="1" x14ac:dyDescent="0.2">
      <c r="A188" s="2" t="s">
        <v>162</v>
      </c>
      <c r="B188" s="2" t="s">
        <v>45</v>
      </c>
      <c r="C188" s="2">
        <v>3</v>
      </c>
      <c r="D188" s="28" t="s">
        <v>304</v>
      </c>
      <c r="E188" s="2">
        <v>3</v>
      </c>
      <c r="F188" s="28" t="s">
        <v>4</v>
      </c>
    </row>
    <row r="189" spans="1:6" ht="14.25" customHeight="1" x14ac:dyDescent="0.2">
      <c r="A189" s="2" t="s">
        <v>162</v>
      </c>
      <c r="B189" s="2" t="s">
        <v>45</v>
      </c>
      <c r="C189" s="2">
        <v>3</v>
      </c>
      <c r="D189" s="28" t="s">
        <v>306</v>
      </c>
      <c r="E189" s="2">
        <v>4</v>
      </c>
      <c r="F189" s="28" t="s">
        <v>232</v>
      </c>
    </row>
    <row r="190" spans="1:6" ht="14.25" customHeight="1" x14ac:dyDescent="0.2">
      <c r="A190" s="2" t="s">
        <v>162</v>
      </c>
      <c r="B190" s="2" t="s">
        <v>45</v>
      </c>
      <c r="C190" s="2">
        <v>3</v>
      </c>
      <c r="D190" s="28" t="s">
        <v>304</v>
      </c>
      <c r="E190" s="2">
        <v>5</v>
      </c>
      <c r="F190" s="28" t="s">
        <v>179</v>
      </c>
    </row>
    <row r="191" spans="1:6" ht="14.25" customHeight="1" x14ac:dyDescent="0.2">
      <c r="A191" s="2" t="s">
        <v>162</v>
      </c>
      <c r="B191" s="2" t="s">
        <v>45</v>
      </c>
      <c r="C191" s="2">
        <v>3</v>
      </c>
      <c r="D191" s="28" t="s">
        <v>306</v>
      </c>
      <c r="E191" s="2">
        <v>6</v>
      </c>
      <c r="F191" s="28" t="s">
        <v>41</v>
      </c>
    </row>
    <row r="192" spans="1:6" ht="14.25" customHeight="1" x14ac:dyDescent="0.2">
      <c r="A192" s="2" t="s">
        <v>162</v>
      </c>
      <c r="B192" s="2" t="s">
        <v>45</v>
      </c>
      <c r="C192" s="2">
        <v>3</v>
      </c>
      <c r="D192" s="28" t="s">
        <v>305</v>
      </c>
      <c r="E192" s="2">
        <v>7</v>
      </c>
      <c r="F192" s="28" t="s">
        <v>217</v>
      </c>
    </row>
    <row r="193" spans="1:8" s="11" customFormat="1" ht="14.25" customHeight="1" x14ac:dyDescent="0.2">
      <c r="A193" s="13"/>
      <c r="B193" s="13"/>
      <c r="C193" s="13"/>
      <c r="D193" s="28"/>
      <c r="E193" s="13"/>
      <c r="F193" s="28"/>
    </row>
    <row r="194" spans="1:8" s="11" customFormat="1" ht="14.25" customHeight="1" x14ac:dyDescent="0.2">
      <c r="A194" s="13" t="s">
        <v>162</v>
      </c>
      <c r="B194" s="13" t="s">
        <v>1319</v>
      </c>
      <c r="C194" s="13">
        <v>0</v>
      </c>
      <c r="D194" s="28">
        <v>0</v>
      </c>
      <c r="E194" s="13"/>
      <c r="F194" s="28"/>
      <c r="G194" s="27">
        <v>41505</v>
      </c>
      <c r="H194" s="17" t="s">
        <v>441</v>
      </c>
    </row>
    <row r="195" spans="1:8" s="11" customFormat="1" ht="14.25" customHeight="1" x14ac:dyDescent="0.2">
      <c r="A195" s="13" t="s">
        <v>162</v>
      </c>
      <c r="B195" s="13" t="s">
        <v>1319</v>
      </c>
      <c r="C195" s="13">
        <v>3</v>
      </c>
      <c r="D195" s="28" t="s">
        <v>304</v>
      </c>
      <c r="E195" s="13">
        <v>1</v>
      </c>
      <c r="F195" s="25" t="s">
        <v>1315</v>
      </c>
      <c r="G195" s="27">
        <v>41505</v>
      </c>
      <c r="H195" s="17" t="s">
        <v>441</v>
      </c>
    </row>
    <row r="196" spans="1:8" s="11" customFormat="1" ht="14.25" customHeight="1" x14ac:dyDescent="0.2">
      <c r="A196" s="13" t="s">
        <v>162</v>
      </c>
      <c r="B196" s="13" t="s">
        <v>1319</v>
      </c>
      <c r="C196" s="13">
        <v>3</v>
      </c>
      <c r="D196" s="28" t="s">
        <v>305</v>
      </c>
      <c r="E196" s="13">
        <v>2</v>
      </c>
      <c r="F196" s="25" t="s">
        <v>1316</v>
      </c>
      <c r="G196" s="27">
        <v>41505</v>
      </c>
      <c r="H196" s="17" t="s">
        <v>441</v>
      </c>
    </row>
    <row r="197" spans="1:8" s="11" customFormat="1" ht="14.25" customHeight="1" x14ac:dyDescent="0.2">
      <c r="A197" s="13" t="s">
        <v>162</v>
      </c>
      <c r="B197" s="13" t="s">
        <v>1319</v>
      </c>
      <c r="C197" s="13">
        <v>3</v>
      </c>
      <c r="D197" s="28" t="s">
        <v>305</v>
      </c>
      <c r="E197" s="13">
        <v>3</v>
      </c>
      <c r="F197" s="25" t="s">
        <v>1317</v>
      </c>
      <c r="G197" s="27">
        <v>41505</v>
      </c>
      <c r="H197" s="17" t="s">
        <v>441</v>
      </c>
    </row>
    <row r="198" spans="1:8" s="11" customFormat="1" ht="14.25" customHeight="1" x14ac:dyDescent="0.2">
      <c r="A198" s="13" t="s">
        <v>162</v>
      </c>
      <c r="B198" s="13" t="s">
        <v>1319</v>
      </c>
      <c r="C198" s="13">
        <v>3</v>
      </c>
      <c r="D198" s="28" t="s">
        <v>305</v>
      </c>
      <c r="E198" s="13">
        <v>4</v>
      </c>
      <c r="F198" s="25" t="s">
        <v>1318</v>
      </c>
      <c r="G198" s="27">
        <v>41505</v>
      </c>
      <c r="H198" s="17" t="s">
        <v>441</v>
      </c>
    </row>
    <row r="199" spans="1:8" s="17" customFormat="1" ht="14.25" customHeight="1" x14ac:dyDescent="0.2">
      <c r="A199" s="13"/>
      <c r="B199" s="13"/>
      <c r="C199" s="13"/>
      <c r="E199" s="13"/>
      <c r="F199" s="13"/>
    </row>
    <row r="200" spans="1:8" s="17" customFormat="1" ht="14.25" customHeight="1" x14ac:dyDescent="0.2">
      <c r="A200" s="13" t="s">
        <v>139</v>
      </c>
      <c r="B200" s="13" t="s">
        <v>43</v>
      </c>
      <c r="C200" s="13">
        <v>4</v>
      </c>
      <c r="D200" s="17">
        <v>0</v>
      </c>
      <c r="E200" s="13"/>
      <c r="F200" s="13"/>
    </row>
    <row r="201" spans="1:8" s="17" customFormat="1" ht="14.25" customHeight="1" x14ac:dyDescent="0.2">
      <c r="A201" s="13" t="s">
        <v>139</v>
      </c>
      <c r="B201" s="13" t="s">
        <v>43</v>
      </c>
      <c r="C201" s="13">
        <v>1</v>
      </c>
      <c r="D201" s="13" t="s">
        <v>304</v>
      </c>
      <c r="E201" s="13">
        <v>1</v>
      </c>
      <c r="F201" s="28" t="s">
        <v>94</v>
      </c>
    </row>
    <row r="202" spans="1:8" s="17" customFormat="1" ht="14.25" customHeight="1" x14ac:dyDescent="0.2">
      <c r="A202" s="13" t="s">
        <v>139</v>
      </c>
      <c r="B202" s="13" t="s">
        <v>43</v>
      </c>
      <c r="C202" s="13">
        <v>1</v>
      </c>
      <c r="D202" s="13" t="s">
        <v>305</v>
      </c>
      <c r="E202" s="13">
        <v>2</v>
      </c>
      <c r="F202" s="28" t="s">
        <v>125</v>
      </c>
    </row>
    <row r="203" spans="1:8" s="17" customFormat="1" ht="14.25" customHeight="1" x14ac:dyDescent="0.2">
      <c r="A203" s="13" t="s">
        <v>139</v>
      </c>
      <c r="B203" s="13" t="s">
        <v>43</v>
      </c>
      <c r="C203" s="13">
        <v>1</v>
      </c>
      <c r="D203" s="13" t="s">
        <v>306</v>
      </c>
      <c r="E203" s="13">
        <v>3</v>
      </c>
      <c r="F203" s="28" t="s">
        <v>112</v>
      </c>
    </row>
    <row r="204" spans="1:8" s="17" customFormat="1" ht="14.25" customHeight="1" x14ac:dyDescent="0.2">
      <c r="A204" s="13"/>
      <c r="B204" s="13"/>
      <c r="C204" s="13"/>
      <c r="D204" s="13"/>
      <c r="E204" s="13"/>
      <c r="F204" s="13"/>
    </row>
    <row r="205" spans="1:8" s="17" customFormat="1" ht="14.25" customHeight="1" x14ac:dyDescent="0.2">
      <c r="A205" s="13" t="s">
        <v>139</v>
      </c>
      <c r="B205" s="13" t="s">
        <v>67</v>
      </c>
      <c r="C205" s="13">
        <v>9</v>
      </c>
      <c r="D205" s="13">
        <v>0</v>
      </c>
      <c r="E205" s="13"/>
      <c r="F205" s="13"/>
    </row>
    <row r="206" spans="1:8" s="17" customFormat="1" ht="14.25" customHeight="1" x14ac:dyDescent="0.2">
      <c r="A206" s="13" t="s">
        <v>139</v>
      </c>
      <c r="B206" s="13" t="s">
        <v>67</v>
      </c>
      <c r="C206" s="13">
        <v>1</v>
      </c>
      <c r="D206" s="28" t="s">
        <v>305</v>
      </c>
      <c r="E206" s="13">
        <v>1</v>
      </c>
      <c r="F206" s="28" t="s">
        <v>222</v>
      </c>
    </row>
    <row r="207" spans="1:8" s="17" customFormat="1" ht="14.25" customHeight="1" x14ac:dyDescent="0.2">
      <c r="A207" s="13" t="s">
        <v>139</v>
      </c>
      <c r="B207" s="13" t="s">
        <v>67</v>
      </c>
      <c r="C207" s="13">
        <v>1</v>
      </c>
      <c r="D207" s="28" t="s">
        <v>305</v>
      </c>
      <c r="E207" s="13">
        <v>2</v>
      </c>
      <c r="F207" s="28" t="s">
        <v>245</v>
      </c>
    </row>
    <row r="208" spans="1:8" s="17" customFormat="1" ht="14.25" customHeight="1" x14ac:dyDescent="0.2">
      <c r="A208" s="13" t="s">
        <v>139</v>
      </c>
      <c r="B208" s="13" t="s">
        <v>67</v>
      </c>
      <c r="C208" s="13">
        <v>1</v>
      </c>
      <c r="D208" s="28" t="s">
        <v>305</v>
      </c>
      <c r="E208" s="13">
        <v>3</v>
      </c>
      <c r="F208" s="28" t="s">
        <v>279</v>
      </c>
    </row>
    <row r="209" spans="1:6" s="17" customFormat="1" ht="14.25" customHeight="1" x14ac:dyDescent="0.2">
      <c r="A209" s="13" t="s">
        <v>139</v>
      </c>
      <c r="B209" s="13" t="s">
        <v>67</v>
      </c>
      <c r="C209" s="13">
        <v>1</v>
      </c>
      <c r="D209" s="28" t="s">
        <v>305</v>
      </c>
      <c r="E209" s="13">
        <v>4</v>
      </c>
      <c r="F209" s="28" t="s">
        <v>521</v>
      </c>
    </row>
    <row r="210" spans="1:6" s="17" customFormat="1" ht="14.25" customHeight="1" x14ac:dyDescent="0.2">
      <c r="A210" s="13" t="s">
        <v>139</v>
      </c>
      <c r="B210" s="13" t="s">
        <v>67</v>
      </c>
      <c r="C210" s="13">
        <v>1</v>
      </c>
      <c r="D210" s="28" t="s">
        <v>305</v>
      </c>
      <c r="E210" s="13">
        <v>5</v>
      </c>
      <c r="F210" s="28" t="s">
        <v>258</v>
      </c>
    </row>
    <row r="211" spans="1:6" s="17" customFormat="1" ht="14.25" customHeight="1" x14ac:dyDescent="0.2">
      <c r="A211" s="13" t="s">
        <v>139</v>
      </c>
      <c r="B211" s="13" t="s">
        <v>67</v>
      </c>
      <c r="C211" s="13">
        <v>1</v>
      </c>
      <c r="D211" s="28" t="s">
        <v>304</v>
      </c>
      <c r="E211" s="13">
        <v>6</v>
      </c>
      <c r="F211" s="28" t="s">
        <v>201</v>
      </c>
    </row>
    <row r="212" spans="1:6" s="17" customFormat="1" ht="14.25" customHeight="1" x14ac:dyDescent="0.2">
      <c r="A212" s="13"/>
      <c r="B212" s="13"/>
      <c r="C212" s="13"/>
      <c r="D212" s="13"/>
      <c r="E212" s="13"/>
      <c r="F212" s="13"/>
    </row>
    <row r="213" spans="1:6" s="17" customFormat="1" ht="14.25" customHeight="1" x14ac:dyDescent="0.2">
      <c r="A213" s="13" t="s">
        <v>139</v>
      </c>
      <c r="B213" s="13" t="s">
        <v>18</v>
      </c>
      <c r="C213" s="13">
        <v>10</v>
      </c>
      <c r="D213" s="13">
        <v>1</v>
      </c>
      <c r="E213" s="13"/>
      <c r="F213" s="13"/>
    </row>
    <row r="214" spans="1:6" s="17" customFormat="1" ht="14.25" customHeight="1" x14ac:dyDescent="0.2">
      <c r="A214" s="13" t="s">
        <v>139</v>
      </c>
      <c r="B214" s="13" t="s">
        <v>18</v>
      </c>
      <c r="C214" s="13">
        <v>1</v>
      </c>
      <c r="D214" s="28" t="s">
        <v>304</v>
      </c>
      <c r="E214" s="13">
        <v>1</v>
      </c>
      <c r="F214" s="28" t="s">
        <v>263</v>
      </c>
    </row>
    <row r="215" spans="1:6" s="17" customFormat="1" ht="14.25" customHeight="1" x14ac:dyDescent="0.2">
      <c r="A215" s="13" t="s">
        <v>139</v>
      </c>
      <c r="B215" s="13" t="s">
        <v>18</v>
      </c>
      <c r="C215" s="13">
        <v>1</v>
      </c>
      <c r="D215" s="28" t="s">
        <v>305</v>
      </c>
      <c r="E215" s="13">
        <v>2</v>
      </c>
      <c r="F215" s="28" t="s">
        <v>522</v>
      </c>
    </row>
    <row r="216" spans="1:6" s="17" customFormat="1" ht="14.25" customHeight="1" x14ac:dyDescent="0.2">
      <c r="A216" s="13" t="s">
        <v>139</v>
      </c>
      <c r="B216" s="13" t="s">
        <v>18</v>
      </c>
      <c r="C216" s="13">
        <v>1</v>
      </c>
      <c r="D216" s="28" t="s">
        <v>305</v>
      </c>
      <c r="E216" s="13">
        <v>3</v>
      </c>
      <c r="F216" s="28" t="s">
        <v>523</v>
      </c>
    </row>
    <row r="217" spans="1:6" s="17" customFormat="1" ht="14.25" customHeight="1" x14ac:dyDescent="0.2">
      <c r="A217" s="13" t="s">
        <v>139</v>
      </c>
      <c r="B217" s="13" t="s">
        <v>18</v>
      </c>
      <c r="C217" s="13">
        <v>1</v>
      </c>
      <c r="D217" s="28" t="s">
        <v>306</v>
      </c>
      <c r="E217" s="13">
        <v>4</v>
      </c>
      <c r="F217" s="28" t="s">
        <v>250</v>
      </c>
    </row>
    <row r="218" spans="1:6" s="17" customFormat="1" ht="14.25" customHeight="1" x14ac:dyDescent="0.2">
      <c r="A218" s="13" t="s">
        <v>139</v>
      </c>
      <c r="B218" s="13" t="s">
        <v>18</v>
      </c>
      <c r="C218" s="13">
        <v>1</v>
      </c>
      <c r="D218" s="28" t="s">
        <v>306</v>
      </c>
      <c r="E218" s="13">
        <v>5</v>
      </c>
      <c r="F218" s="28" t="s">
        <v>167</v>
      </c>
    </row>
    <row r="219" spans="1:6" s="17" customFormat="1" ht="14.25" customHeight="1" x14ac:dyDescent="0.2">
      <c r="A219" s="13" t="s">
        <v>139</v>
      </c>
      <c r="B219" s="13" t="s">
        <v>18</v>
      </c>
      <c r="C219" s="13">
        <v>1</v>
      </c>
      <c r="D219" s="28" t="s">
        <v>306</v>
      </c>
      <c r="E219" s="13">
        <v>6</v>
      </c>
      <c r="F219" s="28" t="s">
        <v>107</v>
      </c>
    </row>
    <row r="220" spans="1:6" s="17" customFormat="1" ht="14.25" customHeight="1" x14ac:dyDescent="0.2">
      <c r="A220" s="13" t="s">
        <v>139</v>
      </c>
      <c r="B220" s="13" t="s">
        <v>18</v>
      </c>
      <c r="C220" s="13">
        <v>2</v>
      </c>
      <c r="D220" s="28" t="s">
        <v>304</v>
      </c>
      <c r="E220" s="13">
        <v>7</v>
      </c>
      <c r="F220" s="28" t="s">
        <v>524</v>
      </c>
    </row>
    <row r="221" spans="1:6" s="17" customFormat="1" ht="14.25" customHeight="1" x14ac:dyDescent="0.2">
      <c r="A221" s="13"/>
      <c r="B221" s="13"/>
      <c r="C221" s="13"/>
      <c r="D221" s="13"/>
      <c r="E221" s="13"/>
      <c r="F221" s="13"/>
    </row>
    <row r="222" spans="1:6" s="17" customFormat="1" ht="14.25" customHeight="1" x14ac:dyDescent="0.2">
      <c r="A222" s="13" t="s">
        <v>139</v>
      </c>
      <c r="B222" s="13" t="s">
        <v>197</v>
      </c>
      <c r="C222" s="13">
        <v>5</v>
      </c>
      <c r="D222" s="13">
        <v>0</v>
      </c>
      <c r="E222" s="13"/>
      <c r="F222" s="13"/>
    </row>
    <row r="223" spans="1:6" s="17" customFormat="1" ht="14.25" customHeight="1" x14ac:dyDescent="0.2">
      <c r="A223" s="13" t="s">
        <v>139</v>
      </c>
      <c r="B223" s="13" t="s">
        <v>197</v>
      </c>
      <c r="C223" s="13">
        <v>1</v>
      </c>
      <c r="D223" s="13" t="s">
        <v>305</v>
      </c>
      <c r="E223" s="13">
        <v>1</v>
      </c>
      <c r="F223" s="28" t="s">
        <v>525</v>
      </c>
    </row>
    <row r="224" spans="1:6" s="17" customFormat="1" ht="14.25" customHeight="1" x14ac:dyDescent="0.2">
      <c r="A224" s="13" t="s">
        <v>139</v>
      </c>
      <c r="B224" s="13" t="s">
        <v>197</v>
      </c>
      <c r="C224" s="13">
        <v>1</v>
      </c>
      <c r="D224" s="13" t="s">
        <v>305</v>
      </c>
      <c r="E224" s="13">
        <v>2</v>
      </c>
      <c r="F224" s="28" t="s">
        <v>163</v>
      </c>
    </row>
    <row r="225" spans="1:6" s="17" customFormat="1" ht="14.25" customHeight="1" x14ac:dyDescent="0.2">
      <c r="A225" s="13" t="s">
        <v>139</v>
      </c>
      <c r="B225" s="13" t="s">
        <v>197</v>
      </c>
      <c r="C225" s="13">
        <v>1</v>
      </c>
      <c r="D225" s="13" t="s">
        <v>305</v>
      </c>
      <c r="E225" s="13">
        <v>3</v>
      </c>
      <c r="F225" s="28" t="s">
        <v>116</v>
      </c>
    </row>
    <row r="226" spans="1:6" s="17" customFormat="1" ht="14.25" customHeight="1" x14ac:dyDescent="0.2">
      <c r="A226" s="13" t="s">
        <v>139</v>
      </c>
      <c r="B226" s="13" t="s">
        <v>197</v>
      </c>
      <c r="C226" s="13">
        <v>1</v>
      </c>
      <c r="D226" s="13" t="s">
        <v>305</v>
      </c>
      <c r="E226" s="13">
        <v>4</v>
      </c>
      <c r="F226" s="28" t="s">
        <v>526</v>
      </c>
    </row>
    <row r="227" spans="1:6" s="17" customFormat="1" ht="14.25" customHeight="1" x14ac:dyDescent="0.2">
      <c r="A227" s="13" t="s">
        <v>139</v>
      </c>
      <c r="B227" s="13" t="s">
        <v>197</v>
      </c>
      <c r="C227" s="13">
        <v>1</v>
      </c>
      <c r="D227" s="13" t="s">
        <v>305</v>
      </c>
      <c r="E227" s="13">
        <v>5</v>
      </c>
      <c r="F227" s="28" t="s">
        <v>277</v>
      </c>
    </row>
    <row r="228" spans="1:6" s="17" customFormat="1" ht="14.25" customHeight="1" x14ac:dyDescent="0.2">
      <c r="A228" s="13" t="s">
        <v>139</v>
      </c>
      <c r="B228" s="13" t="s">
        <v>197</v>
      </c>
      <c r="C228" s="13">
        <v>1</v>
      </c>
      <c r="D228" s="13" t="s">
        <v>305</v>
      </c>
      <c r="E228" s="13">
        <v>6</v>
      </c>
      <c r="F228" s="28" t="s">
        <v>91</v>
      </c>
    </row>
    <row r="229" spans="1:6" s="17" customFormat="1" ht="14.25" customHeight="1" x14ac:dyDescent="0.2">
      <c r="A229" s="13" t="s">
        <v>139</v>
      </c>
      <c r="B229" s="13" t="s">
        <v>197</v>
      </c>
      <c r="C229" s="13">
        <v>1</v>
      </c>
      <c r="D229" s="13" t="s">
        <v>305</v>
      </c>
      <c r="E229" s="13">
        <v>7</v>
      </c>
      <c r="F229" s="28" t="s">
        <v>235</v>
      </c>
    </row>
    <row r="230" spans="1:6" s="17" customFormat="1" ht="14.25" customHeight="1" x14ac:dyDescent="0.2">
      <c r="A230" s="13"/>
      <c r="B230" s="13"/>
      <c r="C230" s="13"/>
      <c r="D230" s="13"/>
      <c r="E230" s="13"/>
      <c r="F230" s="13"/>
    </row>
    <row r="231" spans="1:6" s="17" customFormat="1" ht="14.25" customHeight="1" x14ac:dyDescent="0.2">
      <c r="A231" s="13" t="s">
        <v>139</v>
      </c>
      <c r="B231" s="13" t="s">
        <v>223</v>
      </c>
      <c r="C231" s="13">
        <v>3</v>
      </c>
      <c r="D231" s="13">
        <v>1</v>
      </c>
      <c r="E231" s="13"/>
      <c r="F231" s="13"/>
    </row>
    <row r="232" spans="1:6" s="17" customFormat="1" ht="14.25" customHeight="1" x14ac:dyDescent="0.2">
      <c r="A232" s="13" t="s">
        <v>139</v>
      </c>
      <c r="B232" s="13" t="s">
        <v>223</v>
      </c>
      <c r="C232" s="13">
        <v>1</v>
      </c>
      <c r="D232" s="13" t="s">
        <v>304</v>
      </c>
      <c r="E232" s="13">
        <v>1</v>
      </c>
      <c r="F232" s="28" t="s">
        <v>220</v>
      </c>
    </row>
    <row r="233" spans="1:6" s="17" customFormat="1" ht="14.25" customHeight="1" x14ac:dyDescent="0.2">
      <c r="A233" s="13" t="s">
        <v>139</v>
      </c>
      <c r="B233" s="13" t="s">
        <v>223</v>
      </c>
      <c r="C233" s="13">
        <v>1</v>
      </c>
      <c r="D233" s="13" t="s">
        <v>305</v>
      </c>
      <c r="E233" s="13">
        <v>2</v>
      </c>
      <c r="F233" s="28" t="s">
        <v>257</v>
      </c>
    </row>
    <row r="234" spans="1:6" s="17" customFormat="1" ht="14.25" customHeight="1" x14ac:dyDescent="0.2">
      <c r="A234" s="13" t="s">
        <v>139</v>
      </c>
      <c r="B234" s="13" t="s">
        <v>223</v>
      </c>
      <c r="C234" s="13">
        <v>1</v>
      </c>
      <c r="D234" s="13" t="s">
        <v>305</v>
      </c>
      <c r="E234" s="13">
        <v>3</v>
      </c>
      <c r="F234" s="28" t="s">
        <v>527</v>
      </c>
    </row>
    <row r="235" spans="1:6" s="17" customFormat="1" ht="14.25" customHeight="1" x14ac:dyDescent="0.2">
      <c r="A235" s="13" t="s">
        <v>139</v>
      </c>
      <c r="B235" s="13" t="s">
        <v>223</v>
      </c>
      <c r="C235" s="13">
        <v>1</v>
      </c>
      <c r="D235" s="13" t="s">
        <v>305</v>
      </c>
      <c r="E235" s="13">
        <v>4</v>
      </c>
      <c r="F235" s="28" t="s">
        <v>528</v>
      </c>
    </row>
    <row r="236" spans="1:6" s="17" customFormat="1" ht="14.25" customHeight="1" x14ac:dyDescent="0.2">
      <c r="A236" s="13" t="s">
        <v>139</v>
      </c>
      <c r="B236" s="13" t="s">
        <v>223</v>
      </c>
      <c r="C236" s="13">
        <v>2</v>
      </c>
      <c r="D236" s="13" t="s">
        <v>305</v>
      </c>
      <c r="E236" s="13">
        <v>5</v>
      </c>
      <c r="F236" s="28" t="s">
        <v>529</v>
      </c>
    </row>
    <row r="237" spans="1:6" s="17" customFormat="1" ht="14.25" customHeight="1" x14ac:dyDescent="0.2">
      <c r="A237" s="13" t="s">
        <v>139</v>
      </c>
      <c r="B237" s="13" t="s">
        <v>223</v>
      </c>
      <c r="C237" s="13">
        <v>2</v>
      </c>
      <c r="D237" s="13" t="s">
        <v>305</v>
      </c>
      <c r="E237" s="13">
        <v>6</v>
      </c>
      <c r="F237" s="28" t="s">
        <v>530</v>
      </c>
    </row>
    <row r="238" spans="1:6" s="17" customFormat="1" ht="14.25" customHeight="1" x14ac:dyDescent="0.2">
      <c r="A238" s="13"/>
      <c r="B238" s="13"/>
      <c r="C238" s="13"/>
      <c r="D238" s="13"/>
      <c r="E238" s="13"/>
      <c r="F238" s="13"/>
    </row>
    <row r="239" spans="1:6" s="17" customFormat="1" ht="14.25" customHeight="1" x14ac:dyDescent="0.2">
      <c r="A239" s="13" t="s">
        <v>139</v>
      </c>
      <c r="B239" s="13" t="s">
        <v>37</v>
      </c>
      <c r="C239" s="13">
        <v>6</v>
      </c>
      <c r="D239" s="13">
        <v>2</v>
      </c>
      <c r="E239" s="13"/>
      <c r="F239" s="13"/>
    </row>
    <row r="240" spans="1:6" s="17" customFormat="1" ht="14.25" customHeight="1" x14ac:dyDescent="0.2">
      <c r="A240" s="13" t="s">
        <v>139</v>
      </c>
      <c r="B240" s="13" t="s">
        <v>37</v>
      </c>
      <c r="C240" s="13">
        <v>1</v>
      </c>
      <c r="D240" s="13" t="s">
        <v>305</v>
      </c>
      <c r="E240" s="13">
        <v>1</v>
      </c>
      <c r="F240" s="28" t="s">
        <v>183</v>
      </c>
    </row>
    <row r="241" spans="1:8" s="17" customFormat="1" ht="14.25" customHeight="1" x14ac:dyDescent="0.2">
      <c r="A241" s="13" t="s">
        <v>139</v>
      </c>
      <c r="B241" s="13" t="s">
        <v>37</v>
      </c>
      <c r="C241" s="13">
        <v>1</v>
      </c>
      <c r="D241" s="13" t="s">
        <v>305</v>
      </c>
      <c r="E241" s="13">
        <v>2</v>
      </c>
      <c r="F241" s="28" t="s">
        <v>266</v>
      </c>
    </row>
    <row r="242" spans="1:8" s="17" customFormat="1" ht="14.25" customHeight="1" x14ac:dyDescent="0.2">
      <c r="A242" s="13" t="s">
        <v>139</v>
      </c>
      <c r="B242" s="13" t="s">
        <v>37</v>
      </c>
      <c r="C242" s="13">
        <v>1</v>
      </c>
      <c r="D242" s="13" t="s">
        <v>305</v>
      </c>
      <c r="E242" s="13">
        <v>3</v>
      </c>
      <c r="F242" s="28" t="s">
        <v>248</v>
      </c>
    </row>
    <row r="243" spans="1:8" s="17" customFormat="1" ht="14.25" customHeight="1" x14ac:dyDescent="0.2">
      <c r="A243" s="13" t="s">
        <v>139</v>
      </c>
      <c r="B243" s="13" t="s">
        <v>37</v>
      </c>
      <c r="C243" s="13">
        <v>1</v>
      </c>
      <c r="D243" s="13" t="s">
        <v>305</v>
      </c>
      <c r="E243" s="13">
        <v>4</v>
      </c>
      <c r="F243" s="28" t="s">
        <v>531</v>
      </c>
      <c r="G243" s="27">
        <v>41505</v>
      </c>
      <c r="H243" s="17" t="s">
        <v>1361</v>
      </c>
    </row>
    <row r="244" spans="1:8" s="17" customFormat="1" ht="14.25" customHeight="1" x14ac:dyDescent="0.2">
      <c r="A244" s="13" t="s">
        <v>139</v>
      </c>
      <c r="B244" s="13" t="s">
        <v>37</v>
      </c>
      <c r="C244" s="13">
        <v>1</v>
      </c>
      <c r="D244" s="13" t="s">
        <v>305</v>
      </c>
      <c r="E244" s="13">
        <v>5</v>
      </c>
      <c r="F244" s="28" t="s">
        <v>160</v>
      </c>
    </row>
    <row r="245" spans="1:8" s="17" customFormat="1" ht="14.25" customHeight="1" x14ac:dyDescent="0.2">
      <c r="A245" s="13" t="s">
        <v>139</v>
      </c>
      <c r="B245" s="13" t="s">
        <v>37</v>
      </c>
      <c r="C245" s="13">
        <v>1</v>
      </c>
      <c r="D245" s="13" t="s">
        <v>305</v>
      </c>
      <c r="E245" s="13">
        <v>6</v>
      </c>
      <c r="F245" s="28" t="s">
        <v>532</v>
      </c>
    </row>
    <row r="246" spans="1:8" s="17" customFormat="1" ht="14.25" customHeight="1" x14ac:dyDescent="0.2">
      <c r="A246" s="13" t="s">
        <v>139</v>
      </c>
      <c r="B246" s="13" t="s">
        <v>37</v>
      </c>
      <c r="C246" s="13">
        <v>2</v>
      </c>
      <c r="D246" s="13" t="s">
        <v>305</v>
      </c>
      <c r="E246" s="13">
        <v>7</v>
      </c>
      <c r="F246" s="28" t="s">
        <v>533</v>
      </c>
    </row>
    <row r="247" spans="1:8" s="17" customFormat="1" ht="14.25" customHeight="1" x14ac:dyDescent="0.2">
      <c r="A247" s="13"/>
      <c r="B247" s="13"/>
      <c r="C247" s="13"/>
      <c r="D247" s="13"/>
      <c r="E247" s="13"/>
      <c r="F247" s="23"/>
    </row>
    <row r="248" spans="1:8" s="17" customFormat="1" ht="14.25" customHeight="1" x14ac:dyDescent="0.2">
      <c r="A248" s="13" t="s">
        <v>149</v>
      </c>
      <c r="B248" s="13" t="s">
        <v>227</v>
      </c>
      <c r="C248" s="13">
        <v>2</v>
      </c>
      <c r="D248" s="13">
        <v>1</v>
      </c>
      <c r="E248" s="13"/>
      <c r="F248" s="23"/>
    </row>
    <row r="249" spans="1:8" s="17" customFormat="1" ht="14.25" customHeight="1" x14ac:dyDescent="0.2">
      <c r="A249" s="13" t="s">
        <v>149</v>
      </c>
      <c r="B249" s="13" t="s">
        <v>227</v>
      </c>
      <c r="C249" s="13">
        <v>1</v>
      </c>
      <c r="D249" s="28" t="s">
        <v>304</v>
      </c>
      <c r="E249" s="13">
        <v>1</v>
      </c>
      <c r="F249" s="28" t="s">
        <v>534</v>
      </c>
      <c r="G249" s="27">
        <v>41505</v>
      </c>
      <c r="H249" s="17" t="s">
        <v>1361</v>
      </c>
    </row>
    <row r="250" spans="1:8" s="17" customFormat="1" ht="14.25" customHeight="1" x14ac:dyDescent="0.2">
      <c r="A250" s="13" t="s">
        <v>149</v>
      </c>
      <c r="B250" s="13" t="s">
        <v>227</v>
      </c>
      <c r="C250" s="13">
        <v>1</v>
      </c>
      <c r="D250" s="28" t="s">
        <v>304</v>
      </c>
      <c r="E250" s="13">
        <v>2</v>
      </c>
      <c r="F250" s="28" t="s">
        <v>340</v>
      </c>
    </row>
    <row r="251" spans="1:8" s="17" customFormat="1" ht="14.25" customHeight="1" x14ac:dyDescent="0.2">
      <c r="A251" s="13" t="s">
        <v>149</v>
      </c>
      <c r="B251" s="13" t="s">
        <v>227</v>
      </c>
      <c r="C251" s="13">
        <v>1</v>
      </c>
      <c r="D251" s="28" t="s">
        <v>304</v>
      </c>
      <c r="E251" s="13">
        <v>3</v>
      </c>
      <c r="F251" s="28" t="s">
        <v>535</v>
      </c>
      <c r="G251" s="27">
        <v>41505</v>
      </c>
      <c r="H251" s="17" t="s">
        <v>441</v>
      </c>
    </row>
    <row r="252" spans="1:8" s="17" customFormat="1" ht="14.25" customHeight="1" x14ac:dyDescent="0.2">
      <c r="A252" s="13" t="s">
        <v>149</v>
      </c>
      <c r="B252" s="13" t="s">
        <v>227</v>
      </c>
      <c r="C252" s="13">
        <v>1</v>
      </c>
      <c r="D252" s="28" t="s">
        <v>305</v>
      </c>
      <c r="E252" s="13">
        <v>4</v>
      </c>
      <c r="F252" s="28" t="s">
        <v>536</v>
      </c>
    </row>
    <row r="253" spans="1:8" s="17" customFormat="1" ht="14.25" customHeight="1" x14ac:dyDescent="0.2">
      <c r="A253" s="13" t="s">
        <v>149</v>
      </c>
      <c r="B253" s="13" t="s">
        <v>227</v>
      </c>
      <c r="C253" s="13">
        <v>1</v>
      </c>
      <c r="D253" s="28" t="s">
        <v>304</v>
      </c>
      <c r="E253" s="13">
        <v>5</v>
      </c>
      <c r="F253" s="28" t="s">
        <v>537</v>
      </c>
    </row>
    <row r="254" spans="1:8" s="17" customFormat="1" ht="14.25" customHeight="1" x14ac:dyDescent="0.2">
      <c r="A254" s="13" t="s">
        <v>149</v>
      </c>
      <c r="B254" s="13" t="s">
        <v>227</v>
      </c>
      <c r="C254" s="13">
        <v>2</v>
      </c>
      <c r="D254" s="28" t="s">
        <v>304</v>
      </c>
      <c r="E254" s="13">
        <v>6</v>
      </c>
      <c r="F254" s="28" t="s">
        <v>234</v>
      </c>
    </row>
    <row r="255" spans="1:8" s="17" customFormat="1" ht="14.25" customHeight="1" x14ac:dyDescent="0.2">
      <c r="A255" s="13" t="s">
        <v>149</v>
      </c>
      <c r="B255" s="13" t="s">
        <v>227</v>
      </c>
      <c r="C255" s="13">
        <v>2</v>
      </c>
      <c r="D255" s="28" t="s">
        <v>304</v>
      </c>
      <c r="E255" s="13">
        <v>7</v>
      </c>
      <c r="F255" s="28" t="s">
        <v>341</v>
      </c>
      <c r="G255" s="27">
        <v>41505</v>
      </c>
      <c r="H255" s="17" t="s">
        <v>1357</v>
      </c>
    </row>
    <row r="256" spans="1:8" s="17" customFormat="1" ht="14.25" customHeight="1" x14ac:dyDescent="0.2">
      <c r="A256" s="13" t="s">
        <v>149</v>
      </c>
      <c r="B256" s="13" t="s">
        <v>227</v>
      </c>
      <c r="C256" s="13">
        <v>3</v>
      </c>
      <c r="D256" s="28" t="s">
        <v>304</v>
      </c>
      <c r="E256" s="13">
        <v>8</v>
      </c>
      <c r="F256" s="28" t="s">
        <v>342</v>
      </c>
      <c r="G256" s="27">
        <v>41505</v>
      </c>
      <c r="H256" s="17" t="s">
        <v>1357</v>
      </c>
    </row>
    <row r="257" spans="1:8" s="17" customFormat="1" ht="14.25" customHeight="1" x14ac:dyDescent="0.2">
      <c r="A257" s="13" t="s">
        <v>149</v>
      </c>
      <c r="B257" s="13" t="s">
        <v>227</v>
      </c>
      <c r="C257" s="13">
        <v>3</v>
      </c>
      <c r="D257" s="28" t="s">
        <v>304</v>
      </c>
      <c r="E257" s="13">
        <v>9</v>
      </c>
      <c r="F257" s="28" t="s">
        <v>538</v>
      </c>
    </row>
    <row r="258" spans="1:8" s="17" customFormat="1" ht="14.25" customHeight="1" x14ac:dyDescent="0.2">
      <c r="A258" s="13"/>
      <c r="B258" s="13"/>
      <c r="C258" s="13"/>
      <c r="D258" s="13"/>
      <c r="E258" s="13"/>
      <c r="F258" s="28"/>
    </row>
    <row r="259" spans="1:8" s="17" customFormat="1" ht="14.25" customHeight="1" x14ac:dyDescent="0.2">
      <c r="A259" s="13" t="s">
        <v>149</v>
      </c>
      <c r="B259" s="13" t="s">
        <v>11</v>
      </c>
      <c r="C259" s="13">
        <v>0</v>
      </c>
      <c r="D259" s="13">
        <v>0</v>
      </c>
      <c r="E259" s="13"/>
      <c r="F259" s="13"/>
    </row>
    <row r="260" spans="1:8" s="17" customFormat="1" ht="14.25" customHeight="1" x14ac:dyDescent="0.2">
      <c r="A260" s="13" t="s">
        <v>149</v>
      </c>
      <c r="B260" s="13" t="s">
        <v>11</v>
      </c>
      <c r="C260" s="13">
        <v>3</v>
      </c>
      <c r="D260" s="28" t="s">
        <v>304</v>
      </c>
      <c r="E260" s="13">
        <v>1</v>
      </c>
      <c r="F260" s="28" t="s">
        <v>539</v>
      </c>
    </row>
    <row r="261" spans="1:8" s="17" customFormat="1" ht="14.25" customHeight="1" x14ac:dyDescent="0.2">
      <c r="A261" s="13" t="s">
        <v>149</v>
      </c>
      <c r="B261" s="13" t="s">
        <v>11</v>
      </c>
      <c r="C261" s="13">
        <v>3</v>
      </c>
      <c r="D261" s="28" t="s">
        <v>304</v>
      </c>
      <c r="E261" s="13">
        <v>2</v>
      </c>
      <c r="F261" s="28" t="s">
        <v>218</v>
      </c>
    </row>
    <row r="262" spans="1:8" s="17" customFormat="1" ht="14.25" customHeight="1" x14ac:dyDescent="0.2">
      <c r="A262" s="13" t="s">
        <v>149</v>
      </c>
      <c r="B262" s="13" t="s">
        <v>11</v>
      </c>
      <c r="C262" s="13">
        <v>3</v>
      </c>
      <c r="D262" s="28" t="s">
        <v>305</v>
      </c>
      <c r="E262" s="13">
        <v>3</v>
      </c>
      <c r="F262" s="28" t="s">
        <v>540</v>
      </c>
      <c r="G262" s="27">
        <v>41505</v>
      </c>
      <c r="H262" s="17" t="s">
        <v>1361</v>
      </c>
    </row>
    <row r="263" spans="1:8" s="17" customFormat="1" ht="14.25" customHeight="1" x14ac:dyDescent="0.2">
      <c r="A263" s="13" t="s">
        <v>149</v>
      </c>
      <c r="B263" s="13" t="s">
        <v>11</v>
      </c>
      <c r="C263" s="13">
        <v>3</v>
      </c>
      <c r="D263" s="28" t="s">
        <v>305</v>
      </c>
      <c r="E263" s="13">
        <v>4</v>
      </c>
      <c r="F263" s="28" t="s">
        <v>541</v>
      </c>
    </row>
    <row r="264" spans="1:8" s="17" customFormat="1" ht="14.25" customHeight="1" x14ac:dyDescent="0.2">
      <c r="A264" s="13" t="s">
        <v>149</v>
      </c>
      <c r="B264" s="13" t="s">
        <v>11</v>
      </c>
      <c r="C264" s="13">
        <v>3</v>
      </c>
      <c r="D264" s="28" t="s">
        <v>305</v>
      </c>
      <c r="E264" s="13">
        <v>5</v>
      </c>
      <c r="F264" s="28" t="s">
        <v>20</v>
      </c>
    </row>
    <row r="265" spans="1:8" ht="14.25" customHeight="1" x14ac:dyDescent="0.2">
      <c r="A265" s="2" t="s">
        <v>149</v>
      </c>
      <c r="B265" s="2" t="s">
        <v>11</v>
      </c>
      <c r="C265" s="2">
        <v>3</v>
      </c>
      <c r="D265" s="28" t="s">
        <v>305</v>
      </c>
      <c r="E265" s="2">
        <v>6</v>
      </c>
      <c r="F265" s="28" t="s">
        <v>298</v>
      </c>
    </row>
    <row r="266" spans="1:8" ht="14.25" customHeight="1" x14ac:dyDescent="0.2">
      <c r="A266" s="2" t="s">
        <v>149</v>
      </c>
      <c r="B266" s="2" t="s">
        <v>11</v>
      </c>
      <c r="C266" s="2">
        <v>3</v>
      </c>
      <c r="D266" s="28" t="s">
        <v>306</v>
      </c>
      <c r="E266" s="2">
        <v>7</v>
      </c>
      <c r="F266" s="28" t="s">
        <v>542</v>
      </c>
    </row>
    <row r="267" spans="1:8" ht="14.25" customHeight="1" x14ac:dyDescent="0.2">
      <c r="A267" s="2" t="s">
        <v>149</v>
      </c>
      <c r="B267" s="2" t="s">
        <v>11</v>
      </c>
      <c r="C267" s="2">
        <v>3</v>
      </c>
      <c r="D267" s="28" t="s">
        <v>304</v>
      </c>
      <c r="E267" s="2">
        <v>8</v>
      </c>
      <c r="F267" s="28" t="s">
        <v>135</v>
      </c>
    </row>
    <row r="268" spans="1:8" ht="14.25" customHeight="1" x14ac:dyDescent="0.2">
      <c r="A268" s="2" t="s">
        <v>149</v>
      </c>
      <c r="B268" s="2" t="s">
        <v>11</v>
      </c>
      <c r="C268" s="2">
        <v>3</v>
      </c>
      <c r="D268" s="28" t="s">
        <v>304</v>
      </c>
      <c r="E268" s="2">
        <v>9</v>
      </c>
      <c r="F268" s="28" t="s">
        <v>543</v>
      </c>
    </row>
    <row r="269" spans="1:8" ht="14.25" customHeight="1" x14ac:dyDescent="0.2">
      <c r="A269" s="2" t="s">
        <v>149</v>
      </c>
      <c r="B269" s="2" t="s">
        <v>11</v>
      </c>
      <c r="C269" s="2">
        <v>3</v>
      </c>
      <c r="D269" s="28" t="s">
        <v>305</v>
      </c>
      <c r="E269" s="2">
        <v>10</v>
      </c>
      <c r="F269" s="28" t="s">
        <v>290</v>
      </c>
    </row>
    <row r="270" spans="1:8" ht="14.25" customHeight="1" x14ac:dyDescent="0.2">
      <c r="A270" s="2" t="s">
        <v>149</v>
      </c>
      <c r="B270" s="2" t="s">
        <v>11</v>
      </c>
      <c r="C270" s="2">
        <v>3</v>
      </c>
      <c r="D270" s="28" t="s">
        <v>305</v>
      </c>
      <c r="E270" s="2">
        <v>11</v>
      </c>
      <c r="F270" s="28" t="s">
        <v>544</v>
      </c>
    </row>
    <row r="271" spans="1:8" ht="14.25" customHeight="1" x14ac:dyDescent="0.2">
      <c r="A271" s="2" t="s">
        <v>149</v>
      </c>
      <c r="B271" s="2" t="s">
        <v>11</v>
      </c>
      <c r="C271" s="2">
        <v>3</v>
      </c>
      <c r="D271" s="28" t="s">
        <v>306</v>
      </c>
      <c r="E271" s="2">
        <v>12</v>
      </c>
      <c r="F271" s="28" t="s">
        <v>113</v>
      </c>
    </row>
    <row r="272" spans="1:8" ht="14.25" customHeight="1" x14ac:dyDescent="0.2">
      <c r="A272" s="2" t="s">
        <v>149</v>
      </c>
      <c r="B272" s="2" t="s">
        <v>11</v>
      </c>
      <c r="C272" s="2">
        <v>3</v>
      </c>
      <c r="D272" s="28" t="s">
        <v>306</v>
      </c>
      <c r="E272" s="2">
        <v>13</v>
      </c>
      <c r="F272" s="28" t="s">
        <v>545</v>
      </c>
    </row>
    <row r="273" spans="1:9" ht="14.25" customHeight="1" x14ac:dyDescent="0.2">
      <c r="A273" s="2" t="s">
        <v>149</v>
      </c>
      <c r="B273" s="2" t="s">
        <v>11</v>
      </c>
      <c r="C273" s="2">
        <v>3</v>
      </c>
      <c r="D273" s="28" t="s">
        <v>306</v>
      </c>
      <c r="E273" s="2">
        <v>14</v>
      </c>
      <c r="F273" s="28" t="s">
        <v>274</v>
      </c>
    </row>
    <row r="274" spans="1:9" ht="14.25" customHeight="1" x14ac:dyDescent="0.2">
      <c r="A274" s="2"/>
      <c r="B274" s="2"/>
      <c r="C274" s="2"/>
      <c r="D274" s="7"/>
      <c r="E274" s="2"/>
      <c r="F274" s="2"/>
    </row>
    <row r="275" spans="1:9" s="7" customFormat="1" ht="14.25" customHeight="1" x14ac:dyDescent="0.2">
      <c r="A275" s="2" t="s">
        <v>149</v>
      </c>
      <c r="B275" s="2" t="s">
        <v>189</v>
      </c>
      <c r="C275" s="2">
        <v>0</v>
      </c>
      <c r="D275" s="7">
        <v>0</v>
      </c>
      <c r="E275" s="2"/>
      <c r="F275" s="2"/>
    </row>
    <row r="276" spans="1:9" s="7" customFormat="1" ht="14.25" customHeight="1" x14ac:dyDescent="0.2">
      <c r="A276" s="2" t="s">
        <v>149</v>
      </c>
      <c r="B276" s="2" t="s">
        <v>189</v>
      </c>
      <c r="C276" s="2">
        <v>3</v>
      </c>
      <c r="D276" s="28" t="s">
        <v>305</v>
      </c>
      <c r="E276" s="2">
        <v>1</v>
      </c>
      <c r="F276" s="28" t="s">
        <v>289</v>
      </c>
      <c r="G276" s="27">
        <v>41505</v>
      </c>
      <c r="H276" s="17" t="s">
        <v>1357</v>
      </c>
      <c r="I276" s="17"/>
    </row>
    <row r="277" spans="1:9" s="7" customFormat="1" ht="14.25" customHeight="1" x14ac:dyDescent="0.2">
      <c r="A277" s="2" t="s">
        <v>149</v>
      </c>
      <c r="B277" s="2" t="s">
        <v>189</v>
      </c>
      <c r="C277" s="2">
        <v>3</v>
      </c>
      <c r="D277" s="28" t="s">
        <v>305</v>
      </c>
      <c r="E277" s="2">
        <v>2</v>
      </c>
      <c r="F277" s="28" t="s">
        <v>546</v>
      </c>
    </row>
    <row r="278" spans="1:9" s="7" customFormat="1" ht="14.25" customHeight="1" x14ac:dyDescent="0.2">
      <c r="A278" s="2" t="s">
        <v>149</v>
      </c>
      <c r="B278" s="2" t="s">
        <v>189</v>
      </c>
      <c r="C278" s="2">
        <v>3</v>
      </c>
      <c r="D278" s="28" t="s">
        <v>305</v>
      </c>
      <c r="E278" s="2">
        <v>3</v>
      </c>
      <c r="F278" s="28" t="s">
        <v>547</v>
      </c>
      <c r="G278" s="27">
        <v>41505</v>
      </c>
      <c r="H278" s="7" t="s">
        <v>1320</v>
      </c>
    </row>
    <row r="279" spans="1:9" s="7" customFormat="1" ht="14.25" customHeight="1" x14ac:dyDescent="0.2">
      <c r="A279" s="2" t="s">
        <v>149</v>
      </c>
      <c r="B279" s="2" t="s">
        <v>189</v>
      </c>
      <c r="C279" s="2">
        <v>3</v>
      </c>
      <c r="D279" s="28" t="s">
        <v>305</v>
      </c>
      <c r="E279" s="2">
        <v>4</v>
      </c>
      <c r="F279" s="28" t="s">
        <v>548</v>
      </c>
      <c r="G279" s="27">
        <v>41505</v>
      </c>
      <c r="H279" s="17" t="s">
        <v>1320</v>
      </c>
    </row>
    <row r="280" spans="1:9" s="7" customFormat="1" ht="14.25" customHeight="1" x14ac:dyDescent="0.2">
      <c r="A280" s="2" t="s">
        <v>149</v>
      </c>
      <c r="B280" s="2" t="s">
        <v>189</v>
      </c>
      <c r="C280" s="2">
        <v>3</v>
      </c>
      <c r="D280" s="28" t="s">
        <v>305</v>
      </c>
      <c r="E280" s="2">
        <v>5</v>
      </c>
      <c r="F280" s="28" t="s">
        <v>549</v>
      </c>
      <c r="G280" s="27">
        <v>41505</v>
      </c>
      <c r="H280" s="17" t="s">
        <v>1320</v>
      </c>
    </row>
    <row r="281" spans="1:9" s="17" customFormat="1" ht="14.25" customHeight="1" x14ac:dyDescent="0.2">
      <c r="A281" s="13" t="s">
        <v>149</v>
      </c>
      <c r="B281" s="13" t="s">
        <v>189</v>
      </c>
      <c r="C281" s="13">
        <v>3</v>
      </c>
      <c r="D281" s="28" t="s">
        <v>305</v>
      </c>
      <c r="E281" s="13">
        <v>6</v>
      </c>
      <c r="F281" s="28" t="s">
        <v>69</v>
      </c>
    </row>
    <row r="282" spans="1:9" s="17" customFormat="1" ht="14.25" customHeight="1" x14ac:dyDescent="0.2">
      <c r="A282" s="13" t="s">
        <v>149</v>
      </c>
      <c r="B282" s="13" t="s">
        <v>189</v>
      </c>
      <c r="C282" s="13">
        <v>3</v>
      </c>
      <c r="D282" s="28" t="s">
        <v>306</v>
      </c>
      <c r="E282" s="13">
        <v>7</v>
      </c>
      <c r="F282" s="28" t="s">
        <v>31</v>
      </c>
    </row>
    <row r="283" spans="1:9" ht="14.25" customHeight="1" x14ac:dyDescent="0.2">
      <c r="A283" s="2"/>
      <c r="B283" s="2"/>
      <c r="C283" s="2"/>
      <c r="D283" s="2"/>
      <c r="E283" s="2"/>
      <c r="F283" s="2"/>
    </row>
    <row r="284" spans="1:9" s="7" customFormat="1" ht="14.25" customHeight="1" x14ac:dyDescent="0.2">
      <c r="A284" s="2" t="s">
        <v>149</v>
      </c>
      <c r="B284" s="2" t="s">
        <v>270</v>
      </c>
      <c r="C284" s="2">
        <v>0</v>
      </c>
      <c r="D284" s="2">
        <v>0</v>
      </c>
      <c r="E284" s="2"/>
      <c r="F284" s="2"/>
    </row>
    <row r="285" spans="1:9" s="7" customFormat="1" ht="14.25" customHeight="1" x14ac:dyDescent="0.2">
      <c r="A285" s="2" t="s">
        <v>149</v>
      </c>
      <c r="B285" s="2" t="s">
        <v>270</v>
      </c>
      <c r="C285" s="2">
        <v>3</v>
      </c>
      <c r="D285" s="28" t="s">
        <v>306</v>
      </c>
      <c r="E285" s="2">
        <v>1</v>
      </c>
      <c r="F285" s="28" t="s">
        <v>118</v>
      </c>
    </row>
    <row r="286" spans="1:9" s="7" customFormat="1" ht="14.25" customHeight="1" x14ac:dyDescent="0.2">
      <c r="A286" s="2" t="s">
        <v>149</v>
      </c>
      <c r="B286" s="2" t="s">
        <v>270</v>
      </c>
      <c r="C286" s="2">
        <v>3</v>
      </c>
      <c r="D286" s="28" t="s">
        <v>306</v>
      </c>
      <c r="E286" s="2">
        <v>2</v>
      </c>
      <c r="F286" s="28" t="s">
        <v>550</v>
      </c>
    </row>
    <row r="287" spans="1:9" s="7" customFormat="1" ht="14.25" customHeight="1" x14ac:dyDescent="0.2">
      <c r="A287" s="2" t="s">
        <v>149</v>
      </c>
      <c r="B287" s="2" t="s">
        <v>270</v>
      </c>
      <c r="C287" s="2">
        <v>3</v>
      </c>
      <c r="D287" s="28" t="s">
        <v>306</v>
      </c>
      <c r="E287" s="2">
        <v>3</v>
      </c>
      <c r="F287" s="28" t="s">
        <v>52</v>
      </c>
    </row>
    <row r="288" spans="1:9" s="7" customFormat="1" ht="14.25" customHeight="1" x14ac:dyDescent="0.2">
      <c r="A288" s="2" t="s">
        <v>149</v>
      </c>
      <c r="B288" s="2" t="s">
        <v>270</v>
      </c>
      <c r="C288" s="2">
        <v>3</v>
      </c>
      <c r="D288" s="28" t="s">
        <v>305</v>
      </c>
      <c r="E288" s="2">
        <v>4</v>
      </c>
      <c r="F288" s="28" t="s">
        <v>551</v>
      </c>
    </row>
    <row r="289" spans="1:9" s="7" customFormat="1" ht="14.25" customHeight="1" x14ac:dyDescent="0.2">
      <c r="A289" s="2" t="s">
        <v>149</v>
      </c>
      <c r="B289" s="2" t="s">
        <v>270</v>
      </c>
      <c r="C289" s="2">
        <v>3</v>
      </c>
      <c r="D289" s="28" t="s">
        <v>304</v>
      </c>
      <c r="E289" s="2">
        <v>5</v>
      </c>
      <c r="F289" s="28" t="s">
        <v>5</v>
      </c>
    </row>
    <row r="290" spans="1:9" s="7" customFormat="1" ht="14.25" customHeight="1" x14ac:dyDescent="0.2">
      <c r="A290" s="2" t="s">
        <v>149</v>
      </c>
      <c r="B290" s="2" t="s">
        <v>270</v>
      </c>
      <c r="C290" s="2">
        <v>3</v>
      </c>
      <c r="D290" s="28" t="s">
        <v>304</v>
      </c>
      <c r="E290" s="2">
        <v>6</v>
      </c>
      <c r="F290" s="28" t="s">
        <v>142</v>
      </c>
    </row>
    <row r="291" spans="1:9" s="7" customFormat="1" ht="14.25" customHeight="1" x14ac:dyDescent="0.2">
      <c r="A291" s="2" t="s">
        <v>149</v>
      </c>
      <c r="B291" s="2" t="s">
        <v>270</v>
      </c>
      <c r="C291" s="2">
        <v>3</v>
      </c>
      <c r="D291" s="28" t="s">
        <v>305</v>
      </c>
      <c r="E291" s="2">
        <v>7</v>
      </c>
      <c r="F291" s="28" t="s">
        <v>93</v>
      </c>
    </row>
    <row r="292" spans="1:9" s="7" customFormat="1" ht="14.25" customHeight="1" x14ac:dyDescent="0.2">
      <c r="A292" s="2" t="s">
        <v>149</v>
      </c>
      <c r="B292" s="2" t="s">
        <v>270</v>
      </c>
      <c r="C292" s="2">
        <v>3</v>
      </c>
      <c r="D292" s="28" t="s">
        <v>305</v>
      </c>
      <c r="E292" s="2">
        <v>8</v>
      </c>
      <c r="F292" s="28" t="s">
        <v>552</v>
      </c>
    </row>
    <row r="293" spans="1:9" s="7" customFormat="1" ht="14.25" customHeight="1" x14ac:dyDescent="0.2">
      <c r="A293" s="2"/>
      <c r="B293" s="2"/>
      <c r="C293" s="2"/>
      <c r="E293" s="2"/>
      <c r="F293" s="2"/>
    </row>
    <row r="294" spans="1:9" s="7" customFormat="1" ht="14.25" customHeight="1" x14ac:dyDescent="0.2">
      <c r="A294" s="2" t="s">
        <v>149</v>
      </c>
      <c r="B294" s="2" t="s">
        <v>184</v>
      </c>
      <c r="C294" s="2">
        <v>0</v>
      </c>
      <c r="D294" s="7">
        <v>0</v>
      </c>
      <c r="E294" s="2"/>
      <c r="F294" s="2"/>
    </row>
    <row r="295" spans="1:9" ht="14.25" customHeight="1" x14ac:dyDescent="0.2">
      <c r="A295" s="2" t="s">
        <v>149</v>
      </c>
      <c r="B295" s="2" t="s">
        <v>184</v>
      </c>
      <c r="C295" s="2">
        <v>3</v>
      </c>
      <c r="D295" s="28" t="s">
        <v>305</v>
      </c>
      <c r="E295" s="2">
        <v>1</v>
      </c>
      <c r="F295" s="28" t="s">
        <v>553</v>
      </c>
    </row>
    <row r="296" spans="1:9" ht="14.25" customHeight="1" x14ac:dyDescent="0.2">
      <c r="A296" s="2" t="s">
        <v>149</v>
      </c>
      <c r="B296" s="2" t="s">
        <v>184</v>
      </c>
      <c r="C296" s="2">
        <v>3</v>
      </c>
      <c r="D296" s="28" t="s">
        <v>305</v>
      </c>
      <c r="E296" s="2">
        <v>2</v>
      </c>
      <c r="F296" s="28" t="s">
        <v>157</v>
      </c>
    </row>
    <row r="297" spans="1:9" ht="14.25" customHeight="1" x14ac:dyDescent="0.2">
      <c r="A297" s="2" t="s">
        <v>149</v>
      </c>
      <c r="B297" s="2" t="s">
        <v>184</v>
      </c>
      <c r="C297" s="2">
        <v>3</v>
      </c>
      <c r="D297" s="28" t="s">
        <v>306</v>
      </c>
      <c r="E297" s="2">
        <v>3</v>
      </c>
      <c r="F297" s="28" t="s">
        <v>101</v>
      </c>
    </row>
    <row r="298" spans="1:9" ht="14.25" customHeight="1" x14ac:dyDescent="0.2">
      <c r="A298" s="2" t="s">
        <v>149</v>
      </c>
      <c r="B298" s="2" t="s">
        <v>184</v>
      </c>
      <c r="C298" s="2">
        <v>3</v>
      </c>
      <c r="D298" s="28" t="s">
        <v>305</v>
      </c>
      <c r="E298" s="2">
        <v>4</v>
      </c>
      <c r="F298" s="28" t="s">
        <v>90</v>
      </c>
    </row>
    <row r="299" spans="1:9" ht="14.25" customHeight="1" x14ac:dyDescent="0.2">
      <c r="A299" s="2" t="s">
        <v>149</v>
      </c>
      <c r="B299" s="2" t="s">
        <v>184</v>
      </c>
      <c r="C299" s="2">
        <v>3</v>
      </c>
      <c r="D299" s="28" t="s">
        <v>305</v>
      </c>
      <c r="E299" s="2">
        <v>5</v>
      </c>
      <c r="F299" s="28" t="s">
        <v>110</v>
      </c>
    </row>
    <row r="300" spans="1:9" ht="14.25" customHeight="1" x14ac:dyDescent="0.2">
      <c r="A300" s="2" t="s">
        <v>149</v>
      </c>
      <c r="B300" s="2" t="s">
        <v>184</v>
      </c>
      <c r="C300" s="2">
        <v>3</v>
      </c>
      <c r="D300" s="28" t="s">
        <v>304</v>
      </c>
      <c r="E300" s="2">
        <v>6</v>
      </c>
      <c r="F300" s="28" t="s">
        <v>164</v>
      </c>
      <c r="G300" s="27">
        <v>41505</v>
      </c>
      <c r="H300" s="17" t="s">
        <v>1362</v>
      </c>
      <c r="I300" s="17"/>
    </row>
    <row r="301" spans="1:9" ht="14.25" customHeight="1" x14ac:dyDescent="0.2">
      <c r="A301" s="2" t="s">
        <v>149</v>
      </c>
      <c r="B301" s="2" t="s">
        <v>184</v>
      </c>
      <c r="C301" s="2">
        <v>3</v>
      </c>
      <c r="D301" s="28" t="s">
        <v>305</v>
      </c>
      <c r="E301" s="2">
        <v>7</v>
      </c>
      <c r="F301" s="28" t="s">
        <v>105</v>
      </c>
    </row>
    <row r="302" spans="1:9" ht="14.25" customHeight="1" x14ac:dyDescent="0.2">
      <c r="A302" s="2"/>
      <c r="B302" s="2"/>
      <c r="C302" s="2"/>
      <c r="D302" s="7"/>
      <c r="E302" s="2"/>
      <c r="F302" s="2"/>
    </row>
    <row r="303" spans="1:9" ht="14.25" customHeight="1" x14ac:dyDescent="0.2">
      <c r="A303" s="2" t="s">
        <v>149</v>
      </c>
      <c r="B303" s="2" t="s">
        <v>23</v>
      </c>
      <c r="C303" s="2">
        <v>0</v>
      </c>
      <c r="D303" s="7">
        <v>0</v>
      </c>
      <c r="E303" s="2"/>
      <c r="F303" s="2"/>
    </row>
    <row r="304" spans="1:9" ht="14.25" customHeight="1" x14ac:dyDescent="0.2">
      <c r="A304" s="2" t="s">
        <v>149</v>
      </c>
      <c r="B304" s="2" t="s">
        <v>23</v>
      </c>
      <c r="C304" s="2">
        <v>3</v>
      </c>
      <c r="D304" s="28" t="s">
        <v>304</v>
      </c>
      <c r="E304" s="2">
        <v>1</v>
      </c>
      <c r="F304" s="28" t="s">
        <v>244</v>
      </c>
    </row>
    <row r="305" spans="1:9" ht="14.25" customHeight="1" x14ac:dyDescent="0.2">
      <c r="A305" s="2" t="s">
        <v>149</v>
      </c>
      <c r="B305" s="2" t="s">
        <v>23</v>
      </c>
      <c r="C305" s="2">
        <v>3</v>
      </c>
      <c r="D305" s="28" t="s">
        <v>306</v>
      </c>
      <c r="E305" s="2">
        <v>2</v>
      </c>
      <c r="F305" s="28" t="s">
        <v>554</v>
      </c>
    </row>
    <row r="306" spans="1:9" ht="14.25" customHeight="1" x14ac:dyDescent="0.2">
      <c r="A306" s="2" t="s">
        <v>149</v>
      </c>
      <c r="B306" s="2" t="s">
        <v>23</v>
      </c>
      <c r="C306" s="2">
        <v>3</v>
      </c>
      <c r="D306" s="28" t="s">
        <v>306</v>
      </c>
      <c r="E306" s="2">
        <v>3</v>
      </c>
      <c r="F306" s="28" t="s">
        <v>202</v>
      </c>
    </row>
    <row r="307" spans="1:9" ht="14.25" customHeight="1" x14ac:dyDescent="0.2">
      <c r="A307" s="2" t="s">
        <v>149</v>
      </c>
      <c r="B307" s="2" t="s">
        <v>23</v>
      </c>
      <c r="C307" s="2">
        <v>3</v>
      </c>
      <c r="D307" s="28" t="s">
        <v>306</v>
      </c>
      <c r="E307" s="2">
        <v>4</v>
      </c>
      <c r="F307" s="28" t="s">
        <v>555</v>
      </c>
      <c r="G307" s="27">
        <v>41505</v>
      </c>
      <c r="H307" s="17" t="s">
        <v>1320</v>
      </c>
    </row>
    <row r="308" spans="1:9" ht="14.25" customHeight="1" x14ac:dyDescent="0.2">
      <c r="A308" s="2" t="s">
        <v>149</v>
      </c>
      <c r="B308" s="2" t="s">
        <v>23</v>
      </c>
      <c r="C308" s="2">
        <v>3</v>
      </c>
      <c r="D308" s="28" t="s">
        <v>306</v>
      </c>
      <c r="E308" s="2">
        <v>5</v>
      </c>
      <c r="F308" s="28" t="s">
        <v>62</v>
      </c>
    </row>
    <row r="309" spans="1:9" ht="14.25" customHeight="1" x14ac:dyDescent="0.2">
      <c r="A309" s="2" t="s">
        <v>149</v>
      </c>
      <c r="B309" s="2" t="s">
        <v>23</v>
      </c>
      <c r="C309" s="2">
        <v>3</v>
      </c>
      <c r="D309" s="28" t="s">
        <v>304</v>
      </c>
      <c r="E309" s="2">
        <v>6</v>
      </c>
      <c r="F309" s="28" t="s">
        <v>10</v>
      </c>
    </row>
    <row r="310" spans="1:9" ht="14.25" customHeight="1" x14ac:dyDescent="0.2">
      <c r="A310" s="2"/>
      <c r="B310" s="2"/>
      <c r="C310" s="2"/>
      <c r="D310" s="7"/>
      <c r="E310" s="2"/>
      <c r="F310" s="2"/>
    </row>
    <row r="311" spans="1:9" s="7" customFormat="1" ht="14.25" customHeight="1" x14ac:dyDescent="0.2">
      <c r="A311" s="2" t="s">
        <v>556</v>
      </c>
      <c r="B311" s="2" t="s">
        <v>214</v>
      </c>
      <c r="C311" s="2">
        <v>4</v>
      </c>
      <c r="D311" s="7">
        <v>0</v>
      </c>
      <c r="E311" s="2"/>
      <c r="F311" s="2"/>
    </row>
    <row r="312" spans="1:9" s="7" customFormat="1" ht="14.25" customHeight="1" x14ac:dyDescent="0.2">
      <c r="A312" s="2" t="s">
        <v>556</v>
      </c>
      <c r="B312" s="2" t="s">
        <v>214</v>
      </c>
      <c r="C312" s="2">
        <v>1</v>
      </c>
      <c r="D312" s="28" t="s">
        <v>304</v>
      </c>
      <c r="E312" s="2">
        <v>1</v>
      </c>
      <c r="F312" s="28" t="s">
        <v>557</v>
      </c>
    </row>
    <row r="313" spans="1:9" s="7" customFormat="1" ht="14.25" customHeight="1" x14ac:dyDescent="0.2">
      <c r="A313" s="2" t="s">
        <v>556</v>
      </c>
      <c r="B313" s="2" t="s">
        <v>214</v>
      </c>
      <c r="C313" s="2">
        <v>1</v>
      </c>
      <c r="D313" s="28" t="s">
        <v>304</v>
      </c>
      <c r="E313" s="2">
        <v>2</v>
      </c>
      <c r="F313" s="28" t="s">
        <v>558</v>
      </c>
    </row>
    <row r="314" spans="1:9" s="7" customFormat="1" ht="14.25" customHeight="1" x14ac:dyDescent="0.2">
      <c r="A314" s="2" t="s">
        <v>556</v>
      </c>
      <c r="B314" s="2" t="s">
        <v>214</v>
      </c>
      <c r="C314" s="2">
        <v>1</v>
      </c>
      <c r="D314" s="28" t="s">
        <v>305</v>
      </c>
      <c r="E314" s="2">
        <v>3</v>
      </c>
      <c r="F314" s="28" t="s">
        <v>559</v>
      </c>
      <c r="G314" s="27">
        <v>41505</v>
      </c>
      <c r="H314" s="17" t="s">
        <v>1357</v>
      </c>
      <c r="I314" s="17"/>
    </row>
    <row r="315" spans="1:9" s="7" customFormat="1" ht="14.25" customHeight="1" x14ac:dyDescent="0.2">
      <c r="A315" s="2" t="s">
        <v>556</v>
      </c>
      <c r="B315" s="2" t="s">
        <v>214</v>
      </c>
      <c r="C315" s="2">
        <v>1</v>
      </c>
      <c r="D315" s="28" t="s">
        <v>305</v>
      </c>
      <c r="E315" s="2">
        <v>4</v>
      </c>
      <c r="F315" s="28" t="s">
        <v>560</v>
      </c>
      <c r="G315" s="27">
        <v>41505</v>
      </c>
      <c r="H315" s="17" t="s">
        <v>1357</v>
      </c>
      <c r="I315" s="17"/>
    </row>
    <row r="316" spans="1:9" s="7" customFormat="1" ht="14.25" customHeight="1" x14ac:dyDescent="0.2">
      <c r="A316" s="2" t="s">
        <v>556</v>
      </c>
      <c r="B316" s="2" t="s">
        <v>214</v>
      </c>
      <c r="C316" s="2">
        <v>1</v>
      </c>
      <c r="D316" s="28" t="s">
        <v>306</v>
      </c>
      <c r="E316" s="2">
        <v>5</v>
      </c>
      <c r="F316" s="28" t="s">
        <v>561</v>
      </c>
      <c r="G316" s="27">
        <v>41505</v>
      </c>
      <c r="H316" s="17" t="s">
        <v>1357</v>
      </c>
      <c r="I316" s="17"/>
    </row>
    <row r="317" spans="1:9" s="7" customFormat="1" ht="14.25" customHeight="1" x14ac:dyDescent="0.2">
      <c r="A317" s="2"/>
      <c r="B317" s="2"/>
      <c r="C317" s="2"/>
      <c r="D317" s="2"/>
      <c r="E317" s="2"/>
      <c r="F317" s="2"/>
    </row>
    <row r="318" spans="1:9" s="7" customFormat="1" ht="14.25" customHeight="1" x14ac:dyDescent="0.2">
      <c r="A318" s="2" t="s">
        <v>556</v>
      </c>
      <c r="B318" s="2" t="s">
        <v>249</v>
      </c>
      <c r="C318" s="2">
        <v>0</v>
      </c>
      <c r="D318" s="2">
        <v>4</v>
      </c>
      <c r="E318" s="2"/>
      <c r="F318" s="2"/>
    </row>
    <row r="319" spans="1:9" s="7" customFormat="1" ht="14.25" customHeight="1" x14ac:dyDescent="0.2">
      <c r="A319" s="2" t="s">
        <v>556</v>
      </c>
      <c r="B319" s="2" t="s">
        <v>249</v>
      </c>
      <c r="C319" s="2">
        <v>2</v>
      </c>
      <c r="D319" s="28" t="s">
        <v>306</v>
      </c>
      <c r="E319" s="2">
        <v>1</v>
      </c>
      <c r="F319" s="28" t="s">
        <v>562</v>
      </c>
      <c r="G319" s="27">
        <v>41505</v>
      </c>
      <c r="H319" s="17" t="s">
        <v>441</v>
      </c>
      <c r="I319" s="17"/>
    </row>
    <row r="320" spans="1:9" s="7" customFormat="1" ht="14.25" customHeight="1" x14ac:dyDescent="0.2">
      <c r="A320" s="2" t="s">
        <v>556</v>
      </c>
      <c r="B320" s="2" t="s">
        <v>249</v>
      </c>
      <c r="C320" s="2">
        <v>2</v>
      </c>
      <c r="D320" s="28" t="s">
        <v>305</v>
      </c>
      <c r="E320" s="2">
        <v>2</v>
      </c>
      <c r="F320" s="28" t="s">
        <v>563</v>
      </c>
      <c r="G320" s="27">
        <v>41505</v>
      </c>
      <c r="H320" s="17" t="s">
        <v>1320</v>
      </c>
    </row>
    <row r="321" spans="1:9" s="7" customFormat="1" ht="14.25" customHeight="1" x14ac:dyDescent="0.2">
      <c r="A321" s="2" t="s">
        <v>556</v>
      </c>
      <c r="B321" s="2" t="s">
        <v>249</v>
      </c>
      <c r="C321" s="2">
        <v>2</v>
      </c>
      <c r="D321" s="28" t="s">
        <v>305</v>
      </c>
      <c r="E321" s="2">
        <v>3</v>
      </c>
      <c r="F321" s="28" t="s">
        <v>564</v>
      </c>
      <c r="G321" s="27">
        <v>41505</v>
      </c>
      <c r="H321" s="17" t="s">
        <v>1320</v>
      </c>
      <c r="I321" s="17"/>
    </row>
    <row r="322" spans="1:9" s="7" customFormat="1" ht="14.25" customHeight="1" x14ac:dyDescent="0.2">
      <c r="A322" s="13" t="s">
        <v>556</v>
      </c>
      <c r="B322" s="13" t="s">
        <v>249</v>
      </c>
      <c r="C322" s="2">
        <v>2</v>
      </c>
      <c r="D322" s="28" t="s">
        <v>304</v>
      </c>
      <c r="E322" s="13">
        <v>4</v>
      </c>
      <c r="F322" s="28" t="s">
        <v>565</v>
      </c>
      <c r="G322" s="27">
        <v>41505</v>
      </c>
      <c r="H322" s="7" t="s">
        <v>441</v>
      </c>
    </row>
    <row r="323" spans="1:9" s="17" customFormat="1" ht="14.25" customHeight="1" x14ac:dyDescent="0.2">
      <c r="A323" s="13"/>
      <c r="B323" s="13"/>
      <c r="C323" s="13"/>
      <c r="D323" s="13"/>
      <c r="E323" s="13"/>
      <c r="F323" s="28"/>
    </row>
    <row r="324" spans="1:9" s="7" customFormat="1" ht="14.25" customHeight="1" x14ac:dyDescent="0.2">
      <c r="A324" s="2" t="s">
        <v>556</v>
      </c>
      <c r="B324" s="2" t="s">
        <v>104</v>
      </c>
      <c r="C324" s="2">
        <v>0</v>
      </c>
      <c r="D324" s="2">
        <v>0</v>
      </c>
      <c r="E324" s="2"/>
      <c r="F324" s="2"/>
    </row>
    <row r="325" spans="1:9" s="7" customFormat="1" ht="14.25" customHeight="1" x14ac:dyDescent="0.2">
      <c r="A325" s="2" t="s">
        <v>556</v>
      </c>
      <c r="B325" s="2" t="s">
        <v>104</v>
      </c>
      <c r="C325" s="2">
        <v>3</v>
      </c>
      <c r="D325" s="28" t="s">
        <v>304</v>
      </c>
      <c r="E325" s="2">
        <v>1</v>
      </c>
      <c r="F325" s="28" t="s">
        <v>1364</v>
      </c>
      <c r="G325" s="27">
        <v>41505</v>
      </c>
      <c r="H325" s="17" t="s">
        <v>1320</v>
      </c>
    </row>
    <row r="326" spans="1:9" s="7" customFormat="1" ht="14.25" customHeight="1" x14ac:dyDescent="0.2">
      <c r="A326" s="2" t="s">
        <v>556</v>
      </c>
      <c r="B326" s="2" t="s">
        <v>104</v>
      </c>
      <c r="C326" s="2">
        <v>3</v>
      </c>
      <c r="D326" s="28" t="s">
        <v>305</v>
      </c>
      <c r="E326" s="2">
        <v>2</v>
      </c>
      <c r="F326" s="28" t="s">
        <v>566</v>
      </c>
    </row>
    <row r="327" spans="1:9" s="7" customFormat="1" ht="14.25" customHeight="1" x14ac:dyDescent="0.2">
      <c r="A327" s="2" t="s">
        <v>556</v>
      </c>
      <c r="B327" s="2" t="s">
        <v>104</v>
      </c>
      <c r="C327" s="2">
        <v>3</v>
      </c>
      <c r="D327" s="28" t="s">
        <v>304</v>
      </c>
      <c r="E327" s="2">
        <v>3</v>
      </c>
      <c r="F327" s="28" t="s">
        <v>567</v>
      </c>
      <c r="G327" s="27">
        <v>41505</v>
      </c>
      <c r="H327" s="17" t="s">
        <v>1357</v>
      </c>
      <c r="I327" s="17"/>
    </row>
    <row r="328" spans="1:9" s="7" customFormat="1" ht="14.25" customHeight="1" x14ac:dyDescent="0.2">
      <c r="A328" s="2" t="s">
        <v>556</v>
      </c>
      <c r="B328" s="2" t="s">
        <v>104</v>
      </c>
      <c r="C328" s="2">
        <v>3</v>
      </c>
      <c r="D328" s="28" t="s">
        <v>304</v>
      </c>
      <c r="E328" s="2">
        <v>4</v>
      </c>
      <c r="F328" s="28" t="s">
        <v>568</v>
      </c>
      <c r="G328" s="27">
        <v>41505</v>
      </c>
      <c r="H328" s="17" t="s">
        <v>1357</v>
      </c>
      <c r="I328" s="17"/>
    </row>
    <row r="329" spans="1:9" s="7" customFormat="1" ht="14.25" customHeight="1" x14ac:dyDescent="0.2">
      <c r="A329" s="2"/>
      <c r="B329" s="2"/>
      <c r="C329" s="2"/>
      <c r="D329" s="2"/>
      <c r="E329" s="2"/>
      <c r="F329" s="2"/>
      <c r="G329" s="27"/>
      <c r="H329" s="17"/>
      <c r="I329" s="17"/>
    </row>
    <row r="330" spans="1:9" s="7" customFormat="1" ht="14.25" customHeight="1" x14ac:dyDescent="0.2">
      <c r="A330" s="2" t="s">
        <v>556</v>
      </c>
      <c r="B330" s="2" t="s">
        <v>35</v>
      </c>
      <c r="C330" s="2">
        <v>0</v>
      </c>
      <c r="D330" s="2">
        <v>0</v>
      </c>
      <c r="E330" s="2"/>
      <c r="F330" s="2"/>
    </row>
    <row r="331" spans="1:9" s="7" customFormat="1" ht="14.25" customHeight="1" x14ac:dyDescent="0.2">
      <c r="A331" s="2" t="s">
        <v>556</v>
      </c>
      <c r="B331" s="2" t="s">
        <v>35</v>
      </c>
      <c r="C331" s="2">
        <v>3</v>
      </c>
      <c r="D331" s="28" t="s">
        <v>304</v>
      </c>
      <c r="E331" s="2">
        <v>1</v>
      </c>
      <c r="F331" s="28" t="s">
        <v>1365</v>
      </c>
      <c r="G331" s="27">
        <v>41505</v>
      </c>
      <c r="H331" s="17" t="s">
        <v>1320</v>
      </c>
      <c r="I331" s="17"/>
    </row>
    <row r="332" spans="1:9" s="7" customFormat="1" ht="14.25" customHeight="1" x14ac:dyDescent="0.2">
      <c r="A332" s="2" t="s">
        <v>556</v>
      </c>
      <c r="B332" s="2" t="s">
        <v>35</v>
      </c>
      <c r="C332" s="2">
        <v>3</v>
      </c>
      <c r="D332" s="28" t="s">
        <v>305</v>
      </c>
      <c r="E332" s="2">
        <v>2</v>
      </c>
      <c r="F332" s="28" t="s">
        <v>569</v>
      </c>
    </row>
    <row r="333" spans="1:9" s="7" customFormat="1" ht="14.25" customHeight="1" x14ac:dyDescent="0.2">
      <c r="A333" s="2" t="s">
        <v>556</v>
      </c>
      <c r="B333" s="2" t="s">
        <v>35</v>
      </c>
      <c r="C333" s="2">
        <v>3</v>
      </c>
      <c r="D333" s="28" t="s">
        <v>306</v>
      </c>
      <c r="E333" s="2">
        <v>3</v>
      </c>
      <c r="F333" s="28" t="s">
        <v>570</v>
      </c>
    </row>
    <row r="334" spans="1:9" s="7" customFormat="1" ht="14.25" customHeight="1" x14ac:dyDescent="0.2">
      <c r="A334" s="2" t="s">
        <v>556</v>
      </c>
      <c r="B334" s="2" t="s">
        <v>35</v>
      </c>
      <c r="C334" s="2">
        <v>3</v>
      </c>
      <c r="D334" s="28" t="s">
        <v>306</v>
      </c>
      <c r="E334" s="2">
        <v>4</v>
      </c>
      <c r="F334" s="28" t="s">
        <v>571</v>
      </c>
    </row>
    <row r="335" spans="1:9" s="7" customFormat="1" ht="14.25" customHeight="1" x14ac:dyDescent="0.2">
      <c r="A335" s="2" t="s">
        <v>556</v>
      </c>
      <c r="B335" s="2" t="s">
        <v>35</v>
      </c>
      <c r="C335" s="2">
        <v>3</v>
      </c>
      <c r="D335" s="28" t="s">
        <v>306</v>
      </c>
      <c r="E335" s="2">
        <v>5</v>
      </c>
      <c r="F335" s="28" t="s">
        <v>572</v>
      </c>
    </row>
    <row r="336" spans="1:9" s="7" customFormat="1" ht="14.25" customHeight="1" x14ac:dyDescent="0.2">
      <c r="A336" s="2"/>
      <c r="B336" s="2"/>
      <c r="C336" s="2"/>
      <c r="D336" s="2"/>
      <c r="E336" s="2"/>
    </row>
    <row r="337" spans="1:8" s="7" customFormat="1" ht="14.25" customHeight="1" x14ac:dyDescent="0.2">
      <c r="A337" s="2" t="s">
        <v>556</v>
      </c>
      <c r="B337" s="28" t="s">
        <v>573</v>
      </c>
      <c r="C337" s="2">
        <v>0</v>
      </c>
      <c r="D337" s="2">
        <v>0</v>
      </c>
      <c r="E337" s="2"/>
      <c r="F337" s="2"/>
      <c r="G337" s="27">
        <v>41505</v>
      </c>
      <c r="H337" s="17" t="s">
        <v>1360</v>
      </c>
    </row>
    <row r="338" spans="1:8" s="7" customFormat="1" ht="14.25" customHeight="1" x14ac:dyDescent="0.2">
      <c r="A338" s="2" t="s">
        <v>556</v>
      </c>
      <c r="B338" s="28" t="s">
        <v>573</v>
      </c>
      <c r="C338" s="2">
        <v>3</v>
      </c>
      <c r="D338" s="28" t="s">
        <v>304</v>
      </c>
      <c r="E338" s="2">
        <v>1</v>
      </c>
      <c r="F338" s="28" t="s">
        <v>574</v>
      </c>
    </row>
    <row r="339" spans="1:8" s="7" customFormat="1" ht="14.25" customHeight="1" x14ac:dyDescent="0.2">
      <c r="A339" s="2" t="s">
        <v>556</v>
      </c>
      <c r="B339" s="28" t="s">
        <v>573</v>
      </c>
      <c r="C339" s="2">
        <v>3</v>
      </c>
      <c r="D339" s="28" t="s">
        <v>304</v>
      </c>
      <c r="E339" s="2">
        <v>2</v>
      </c>
      <c r="F339" s="28" t="s">
        <v>575</v>
      </c>
    </row>
    <row r="340" spans="1:8" s="7" customFormat="1" ht="14.25" customHeight="1" x14ac:dyDescent="0.2">
      <c r="A340" s="2" t="s">
        <v>556</v>
      </c>
      <c r="B340" s="28" t="s">
        <v>573</v>
      </c>
      <c r="C340" s="2">
        <v>3</v>
      </c>
      <c r="D340" s="28" t="s">
        <v>306</v>
      </c>
      <c r="E340" s="2">
        <v>3</v>
      </c>
      <c r="F340" s="28" t="s">
        <v>576</v>
      </c>
    </row>
    <row r="341" spans="1:8" s="7" customFormat="1" ht="14.25" customHeight="1" x14ac:dyDescent="0.2">
      <c r="A341" s="2"/>
      <c r="B341" s="2"/>
      <c r="C341" s="2"/>
      <c r="D341" s="2"/>
      <c r="E341" s="2"/>
    </row>
    <row r="342" spans="1:8" s="7" customFormat="1" ht="14.25" customHeight="1" x14ac:dyDescent="0.2">
      <c r="A342" s="2" t="s">
        <v>556</v>
      </c>
      <c r="B342" s="2" t="s">
        <v>166</v>
      </c>
      <c r="C342" s="2">
        <v>0</v>
      </c>
      <c r="D342" s="2">
        <v>0</v>
      </c>
      <c r="E342" s="2"/>
      <c r="F342" s="2"/>
    </row>
    <row r="343" spans="1:8" s="7" customFormat="1" ht="14.25" customHeight="1" x14ac:dyDescent="0.2">
      <c r="A343" s="2" t="s">
        <v>556</v>
      </c>
      <c r="B343" s="2" t="s">
        <v>166</v>
      </c>
      <c r="C343" s="2">
        <v>3</v>
      </c>
      <c r="D343" s="28" t="s">
        <v>304</v>
      </c>
      <c r="E343" s="2">
        <v>1</v>
      </c>
      <c r="F343" s="28" t="s">
        <v>577</v>
      </c>
      <c r="G343" s="27">
        <v>41505</v>
      </c>
      <c r="H343" s="7" t="s">
        <v>1321</v>
      </c>
    </row>
    <row r="344" spans="1:8" s="7" customFormat="1" ht="14.25" customHeight="1" x14ac:dyDescent="0.2">
      <c r="A344" s="2" t="s">
        <v>556</v>
      </c>
      <c r="B344" s="2" t="s">
        <v>166</v>
      </c>
      <c r="C344" s="2">
        <v>3</v>
      </c>
      <c r="D344" s="28" t="s">
        <v>306</v>
      </c>
      <c r="E344" s="2">
        <v>2</v>
      </c>
      <c r="F344" s="28" t="s">
        <v>578</v>
      </c>
      <c r="G344" s="27">
        <v>41505</v>
      </c>
      <c r="H344" s="17" t="s">
        <v>1321</v>
      </c>
    </row>
    <row r="345" spans="1:8" s="7" customFormat="1" ht="14.25" customHeight="1" x14ac:dyDescent="0.2">
      <c r="A345" s="2" t="s">
        <v>556</v>
      </c>
      <c r="B345" s="2" t="s">
        <v>166</v>
      </c>
      <c r="C345" s="2">
        <v>3</v>
      </c>
      <c r="D345" s="28" t="s">
        <v>304</v>
      </c>
      <c r="E345" s="2">
        <v>3</v>
      </c>
      <c r="F345" s="28" t="s">
        <v>579</v>
      </c>
      <c r="G345" s="27">
        <v>41505</v>
      </c>
      <c r="H345" s="17" t="s">
        <v>1321</v>
      </c>
    </row>
    <row r="346" spans="1:8" s="7" customFormat="1" ht="14.25" customHeight="1" x14ac:dyDescent="0.2">
      <c r="A346" s="2" t="s">
        <v>556</v>
      </c>
      <c r="B346" s="2" t="s">
        <v>166</v>
      </c>
      <c r="C346" s="2">
        <v>3</v>
      </c>
      <c r="D346" s="28" t="s">
        <v>304</v>
      </c>
      <c r="E346" s="2">
        <v>4</v>
      </c>
      <c r="F346" s="28" t="s">
        <v>580</v>
      </c>
      <c r="G346" s="27">
        <v>41505</v>
      </c>
      <c r="H346" s="17" t="s">
        <v>1321</v>
      </c>
    </row>
    <row r="347" spans="1:8" s="7" customFormat="1" ht="14.25" customHeight="1" x14ac:dyDescent="0.2">
      <c r="A347" s="2"/>
      <c r="B347" s="2"/>
      <c r="C347" s="2"/>
      <c r="D347" s="2"/>
      <c r="E347" s="2"/>
      <c r="F347" s="2"/>
    </row>
    <row r="348" spans="1:8" s="7" customFormat="1" ht="14.25" customHeight="1" x14ac:dyDescent="0.2">
      <c r="A348" s="2" t="s">
        <v>556</v>
      </c>
      <c r="B348" s="2" t="s">
        <v>265</v>
      </c>
      <c r="C348" s="2">
        <v>0</v>
      </c>
      <c r="D348" s="2">
        <v>0</v>
      </c>
      <c r="E348" s="2"/>
      <c r="F348" s="2"/>
    </row>
    <row r="349" spans="1:8" s="7" customFormat="1" ht="14.25" customHeight="1" x14ac:dyDescent="0.2">
      <c r="A349" s="2" t="s">
        <v>556</v>
      </c>
      <c r="B349" s="2" t="s">
        <v>265</v>
      </c>
      <c r="C349" s="2">
        <v>3</v>
      </c>
      <c r="D349" s="28" t="s">
        <v>304</v>
      </c>
      <c r="E349" s="2">
        <v>1</v>
      </c>
      <c r="F349" s="28" t="s">
        <v>581</v>
      </c>
    </row>
    <row r="350" spans="1:8" s="7" customFormat="1" ht="14.25" customHeight="1" x14ac:dyDescent="0.2">
      <c r="A350" s="2" t="s">
        <v>556</v>
      </c>
      <c r="B350" s="2" t="s">
        <v>265</v>
      </c>
      <c r="C350" s="2">
        <v>3</v>
      </c>
      <c r="D350" s="28" t="s">
        <v>305</v>
      </c>
      <c r="E350" s="2">
        <v>2</v>
      </c>
      <c r="F350" s="28" t="s">
        <v>582</v>
      </c>
    </row>
    <row r="351" spans="1:8" s="17" customFormat="1" ht="14.25" customHeight="1" x14ac:dyDescent="0.2">
      <c r="A351" s="13" t="s">
        <v>556</v>
      </c>
      <c r="B351" s="13" t="s">
        <v>265</v>
      </c>
      <c r="C351" s="13">
        <v>3</v>
      </c>
      <c r="D351" s="28" t="s">
        <v>305</v>
      </c>
      <c r="E351" s="13">
        <v>3</v>
      </c>
      <c r="F351" s="28" t="s">
        <v>583</v>
      </c>
      <c r="G351" s="27">
        <v>41505</v>
      </c>
      <c r="H351" s="17" t="s">
        <v>441</v>
      </c>
    </row>
    <row r="352" spans="1:8" s="17" customFormat="1" ht="14.25" customHeight="1" x14ac:dyDescent="0.2">
      <c r="A352" s="13" t="s">
        <v>556</v>
      </c>
      <c r="B352" s="13" t="s">
        <v>265</v>
      </c>
      <c r="C352" s="13">
        <v>3</v>
      </c>
      <c r="D352" s="28" t="s">
        <v>305</v>
      </c>
      <c r="E352" s="13">
        <v>4</v>
      </c>
      <c r="F352" s="28" t="s">
        <v>584</v>
      </c>
      <c r="G352" s="27">
        <v>41505</v>
      </c>
      <c r="H352" s="17" t="s">
        <v>441</v>
      </c>
    </row>
    <row r="353" spans="1:9" s="17" customFormat="1" ht="14.25" customHeight="1" x14ac:dyDescent="0.2">
      <c r="A353" s="13"/>
      <c r="B353" s="13"/>
      <c r="C353" s="13"/>
      <c r="D353" s="13"/>
      <c r="E353" s="13"/>
      <c r="F353" s="13"/>
    </row>
    <row r="354" spans="1:9" s="7" customFormat="1" ht="14.25" customHeight="1" x14ac:dyDescent="0.2">
      <c r="A354" s="2" t="s">
        <v>556</v>
      </c>
      <c r="B354" s="2" t="s">
        <v>291</v>
      </c>
      <c r="C354" s="2">
        <v>0</v>
      </c>
      <c r="D354" s="2">
        <v>0</v>
      </c>
      <c r="E354" s="2"/>
      <c r="F354" s="2"/>
    </row>
    <row r="355" spans="1:9" s="7" customFormat="1" ht="14.25" customHeight="1" x14ac:dyDescent="0.2">
      <c r="A355" s="2" t="s">
        <v>556</v>
      </c>
      <c r="B355" s="2" t="s">
        <v>291</v>
      </c>
      <c r="C355" s="2">
        <v>3</v>
      </c>
      <c r="D355" s="28" t="s">
        <v>304</v>
      </c>
      <c r="E355" s="2">
        <v>1</v>
      </c>
      <c r="F355" s="28" t="s">
        <v>585</v>
      </c>
    </row>
    <row r="356" spans="1:9" s="7" customFormat="1" ht="14.25" customHeight="1" x14ac:dyDescent="0.2">
      <c r="A356" s="2" t="s">
        <v>556</v>
      </c>
      <c r="B356" s="2" t="s">
        <v>291</v>
      </c>
      <c r="C356" s="2">
        <v>3</v>
      </c>
      <c r="D356" s="28" t="s">
        <v>306</v>
      </c>
      <c r="E356" s="2">
        <v>2</v>
      </c>
      <c r="F356" s="28" t="s">
        <v>586</v>
      </c>
      <c r="G356" s="27">
        <v>41505</v>
      </c>
      <c r="H356" s="17" t="s">
        <v>1321</v>
      </c>
      <c r="I356" s="17"/>
    </row>
    <row r="357" spans="1:9" s="7" customFormat="1" ht="14.25" customHeight="1" x14ac:dyDescent="0.2">
      <c r="A357" s="2" t="s">
        <v>556</v>
      </c>
      <c r="B357" s="2" t="s">
        <v>291</v>
      </c>
      <c r="C357" s="2">
        <v>3</v>
      </c>
      <c r="D357" s="28" t="s">
        <v>306</v>
      </c>
      <c r="E357" s="2">
        <v>3</v>
      </c>
      <c r="F357" s="28" t="s">
        <v>587</v>
      </c>
    </row>
    <row r="358" spans="1:9" s="7" customFormat="1" ht="14.25" customHeight="1" x14ac:dyDescent="0.2">
      <c r="A358" s="2" t="s">
        <v>556</v>
      </c>
      <c r="B358" s="2" t="s">
        <v>291</v>
      </c>
      <c r="C358" s="2">
        <v>3</v>
      </c>
      <c r="D358" s="28" t="s">
        <v>304</v>
      </c>
      <c r="E358" s="2">
        <v>4</v>
      </c>
      <c r="F358" s="28" t="s">
        <v>588</v>
      </c>
      <c r="G358" s="27"/>
      <c r="H358" s="17"/>
      <c r="I358" s="17"/>
    </row>
    <row r="359" spans="1:9" s="7" customFormat="1" ht="14.25" customHeight="1" x14ac:dyDescent="0.2">
      <c r="A359" s="2" t="s">
        <v>556</v>
      </c>
      <c r="B359" s="2" t="s">
        <v>291</v>
      </c>
      <c r="C359" s="2">
        <v>3</v>
      </c>
      <c r="D359" s="28" t="s">
        <v>305</v>
      </c>
      <c r="E359" s="2">
        <v>5</v>
      </c>
      <c r="F359" s="28" t="s">
        <v>589</v>
      </c>
      <c r="G359" s="27">
        <v>41505</v>
      </c>
      <c r="H359" s="17" t="s">
        <v>1321</v>
      </c>
      <c r="I359" s="17"/>
    </row>
    <row r="360" spans="1:9" s="7" customFormat="1" ht="14.25" customHeight="1" x14ac:dyDescent="0.2">
      <c r="A360" s="2"/>
      <c r="B360" s="2"/>
      <c r="C360" s="2"/>
      <c r="D360" s="2"/>
      <c r="E360" s="2"/>
      <c r="F360" s="2"/>
    </row>
    <row r="361" spans="1:9" s="7" customFormat="1" ht="14.25" customHeight="1" x14ac:dyDescent="0.2">
      <c r="A361" s="2" t="s">
        <v>556</v>
      </c>
      <c r="B361" s="2" t="s">
        <v>53</v>
      </c>
      <c r="C361" s="2">
        <v>0</v>
      </c>
      <c r="D361" s="2">
        <v>0</v>
      </c>
      <c r="E361" s="2"/>
      <c r="F361" s="2"/>
    </row>
    <row r="362" spans="1:9" s="7" customFormat="1" ht="14.25" customHeight="1" x14ac:dyDescent="0.2">
      <c r="A362" s="2" t="s">
        <v>556</v>
      </c>
      <c r="B362" s="2" t="s">
        <v>53</v>
      </c>
      <c r="C362" s="2">
        <v>3</v>
      </c>
      <c r="D362" s="28" t="s">
        <v>304</v>
      </c>
      <c r="E362" s="2">
        <v>1</v>
      </c>
      <c r="F362" s="28" t="s">
        <v>1363</v>
      </c>
      <c r="G362" s="27">
        <v>41505</v>
      </c>
      <c r="H362" s="17" t="s">
        <v>1320</v>
      </c>
      <c r="I362" s="17"/>
    </row>
    <row r="363" spans="1:9" s="7" customFormat="1" ht="14.25" customHeight="1" x14ac:dyDescent="0.2">
      <c r="A363" s="2" t="s">
        <v>556</v>
      </c>
      <c r="B363" s="2" t="s">
        <v>53</v>
      </c>
      <c r="C363" s="2">
        <v>3</v>
      </c>
      <c r="D363" s="28" t="s">
        <v>304</v>
      </c>
      <c r="E363" s="2">
        <v>2</v>
      </c>
      <c r="F363" s="28" t="s">
        <v>590</v>
      </c>
    </row>
    <row r="364" spans="1:9" s="7" customFormat="1" ht="14.25" customHeight="1" x14ac:dyDescent="0.2">
      <c r="A364" s="2" t="s">
        <v>556</v>
      </c>
      <c r="B364" s="2" t="s">
        <v>53</v>
      </c>
      <c r="C364" s="2">
        <v>3</v>
      </c>
      <c r="D364" s="28" t="s">
        <v>305</v>
      </c>
      <c r="E364" s="2">
        <v>3</v>
      </c>
      <c r="F364" s="28" t="s">
        <v>591</v>
      </c>
    </row>
    <row r="365" spans="1:9" s="7" customFormat="1" ht="14.25" customHeight="1" x14ac:dyDescent="0.2">
      <c r="A365" s="2"/>
      <c r="B365" s="2"/>
      <c r="C365" s="2"/>
      <c r="D365" s="2"/>
      <c r="E365" s="2"/>
      <c r="F365" s="2"/>
    </row>
    <row r="366" spans="1:9" s="7" customFormat="1" ht="14.25" customHeight="1" x14ac:dyDescent="0.2">
      <c r="A366" s="2" t="s">
        <v>556</v>
      </c>
      <c r="B366" s="2" t="s">
        <v>140</v>
      </c>
      <c r="C366" s="2">
        <v>0</v>
      </c>
      <c r="D366" s="2">
        <v>0</v>
      </c>
      <c r="E366" s="2"/>
      <c r="F366" s="2"/>
    </row>
    <row r="367" spans="1:9" s="7" customFormat="1" ht="14.25" customHeight="1" x14ac:dyDescent="0.2">
      <c r="A367" s="2" t="s">
        <v>556</v>
      </c>
      <c r="B367" s="2" t="s">
        <v>140</v>
      </c>
      <c r="C367" s="2">
        <v>3</v>
      </c>
      <c r="D367" s="28" t="s">
        <v>304</v>
      </c>
      <c r="E367" s="2">
        <v>1</v>
      </c>
      <c r="F367" s="28" t="s">
        <v>592</v>
      </c>
    </row>
    <row r="368" spans="1:9" s="7" customFormat="1" ht="14.25" customHeight="1" x14ac:dyDescent="0.2">
      <c r="A368" s="2" t="s">
        <v>556</v>
      </c>
      <c r="B368" s="2" t="s">
        <v>140</v>
      </c>
      <c r="C368" s="2">
        <v>3</v>
      </c>
      <c r="D368" s="28" t="s">
        <v>304</v>
      </c>
      <c r="E368" s="2">
        <v>2</v>
      </c>
      <c r="F368" s="28" t="s">
        <v>76</v>
      </c>
    </row>
    <row r="369" spans="1:8" s="7" customFormat="1" ht="14.25" customHeight="1" x14ac:dyDescent="0.2">
      <c r="A369" s="2" t="s">
        <v>556</v>
      </c>
      <c r="B369" s="2" t="s">
        <v>140</v>
      </c>
      <c r="C369" s="2">
        <v>3</v>
      </c>
      <c r="D369" s="28" t="s">
        <v>304</v>
      </c>
      <c r="E369" s="2">
        <v>3</v>
      </c>
      <c r="F369" s="28" t="s">
        <v>593</v>
      </c>
    </row>
    <row r="370" spans="1:8" s="7" customFormat="1" ht="14.25" customHeight="1" x14ac:dyDescent="0.2">
      <c r="A370" s="2" t="s">
        <v>556</v>
      </c>
      <c r="B370" s="2" t="s">
        <v>140</v>
      </c>
      <c r="C370" s="2">
        <v>3</v>
      </c>
      <c r="D370" s="28" t="s">
        <v>304</v>
      </c>
      <c r="E370" s="2">
        <v>4</v>
      </c>
      <c r="F370" s="28" t="s">
        <v>280</v>
      </c>
    </row>
    <row r="371" spans="1:8" s="7" customFormat="1" ht="14.25" customHeight="1" x14ac:dyDescent="0.2">
      <c r="A371" s="2" t="s">
        <v>556</v>
      </c>
      <c r="B371" s="2" t="s">
        <v>140</v>
      </c>
      <c r="C371" s="2">
        <v>3</v>
      </c>
      <c r="D371" s="28" t="s">
        <v>305</v>
      </c>
      <c r="E371" s="2">
        <v>5</v>
      </c>
      <c r="F371" s="28" t="s">
        <v>594</v>
      </c>
    </row>
    <row r="372" spans="1:8" s="7" customFormat="1" ht="14.25" customHeight="1" x14ac:dyDescent="0.2">
      <c r="A372" s="2" t="s">
        <v>556</v>
      </c>
      <c r="B372" s="2" t="s">
        <v>140</v>
      </c>
      <c r="C372" s="2">
        <v>3</v>
      </c>
      <c r="D372" s="28" t="s">
        <v>304</v>
      </c>
      <c r="E372" s="2">
        <v>6</v>
      </c>
      <c r="F372" s="28" t="s">
        <v>1322</v>
      </c>
      <c r="G372" s="27">
        <v>41505</v>
      </c>
      <c r="H372" s="17" t="s">
        <v>1321</v>
      </c>
    </row>
    <row r="373" spans="1:8" s="7" customFormat="1" ht="14.25" customHeight="1" x14ac:dyDescent="0.2">
      <c r="A373" s="2"/>
      <c r="B373" s="2"/>
      <c r="C373" s="2"/>
      <c r="D373" s="2"/>
      <c r="E373" s="2"/>
      <c r="F373" s="2"/>
    </row>
    <row r="374" spans="1:8" s="7" customFormat="1" ht="14.25" customHeight="1" x14ac:dyDescent="0.2">
      <c r="A374" s="2" t="s">
        <v>185</v>
      </c>
      <c r="B374" s="2" t="s">
        <v>399</v>
      </c>
      <c r="C374" s="2">
        <v>1</v>
      </c>
      <c r="D374" s="2">
        <v>2</v>
      </c>
      <c r="E374" s="2"/>
      <c r="F374" s="2"/>
      <c r="G374" s="27">
        <v>41396</v>
      </c>
      <c r="H374" s="7" t="s">
        <v>1360</v>
      </c>
    </row>
    <row r="375" spans="1:8" s="7" customFormat="1" ht="14.25" customHeight="1" x14ac:dyDescent="0.2">
      <c r="A375" s="2" t="s">
        <v>185</v>
      </c>
      <c r="B375" s="13" t="s">
        <v>399</v>
      </c>
      <c r="C375" s="2">
        <v>1</v>
      </c>
      <c r="D375" s="28" t="s">
        <v>305</v>
      </c>
      <c r="E375" s="2">
        <v>1</v>
      </c>
      <c r="F375" s="28" t="s">
        <v>595</v>
      </c>
      <c r="G375" s="27">
        <v>41396</v>
      </c>
    </row>
    <row r="376" spans="1:8" s="7" customFormat="1" ht="14.25" customHeight="1" x14ac:dyDescent="0.2">
      <c r="A376" s="2" t="s">
        <v>185</v>
      </c>
      <c r="B376" s="13" t="s">
        <v>399</v>
      </c>
      <c r="C376" s="2">
        <v>1</v>
      </c>
      <c r="D376" s="28" t="s">
        <v>304</v>
      </c>
      <c r="E376" s="2">
        <v>2</v>
      </c>
      <c r="F376" s="28" t="s">
        <v>596</v>
      </c>
      <c r="G376" s="27">
        <v>41396</v>
      </c>
    </row>
    <row r="377" spans="1:8" s="7" customFormat="1" ht="14.25" customHeight="1" x14ac:dyDescent="0.2">
      <c r="A377" s="2" t="s">
        <v>185</v>
      </c>
      <c r="B377" s="13" t="s">
        <v>399</v>
      </c>
      <c r="C377" s="2">
        <v>1</v>
      </c>
      <c r="D377" s="28" t="s">
        <v>304</v>
      </c>
      <c r="E377" s="2">
        <v>3</v>
      </c>
      <c r="F377" s="28" t="s">
        <v>597</v>
      </c>
      <c r="G377" s="27">
        <v>41396</v>
      </c>
    </row>
    <row r="378" spans="1:8" s="7" customFormat="1" ht="14.25" customHeight="1" x14ac:dyDescent="0.2">
      <c r="A378" s="2" t="s">
        <v>185</v>
      </c>
      <c r="B378" s="13" t="s">
        <v>399</v>
      </c>
      <c r="C378" s="2">
        <v>1</v>
      </c>
      <c r="D378" s="28" t="s">
        <v>304</v>
      </c>
      <c r="E378" s="2">
        <v>4</v>
      </c>
      <c r="F378" s="28" t="s">
        <v>598</v>
      </c>
      <c r="G378" s="27">
        <v>41396</v>
      </c>
    </row>
    <row r="379" spans="1:8" s="7" customFormat="1" ht="14.25" customHeight="1" x14ac:dyDescent="0.2">
      <c r="A379" s="2" t="s">
        <v>185</v>
      </c>
      <c r="B379" s="13" t="s">
        <v>399</v>
      </c>
      <c r="C379" s="2">
        <v>1</v>
      </c>
      <c r="D379" s="28" t="s">
        <v>304</v>
      </c>
      <c r="E379" s="2">
        <v>5</v>
      </c>
      <c r="F379" s="28" t="s">
        <v>599</v>
      </c>
      <c r="G379" s="27">
        <v>41396</v>
      </c>
    </row>
    <row r="380" spans="1:8" s="7" customFormat="1" ht="14.25" customHeight="1" x14ac:dyDescent="0.2">
      <c r="A380" s="2"/>
      <c r="B380" s="13"/>
      <c r="C380" s="2"/>
      <c r="D380" s="2"/>
      <c r="E380" s="2"/>
      <c r="F380" s="24"/>
    </row>
    <row r="381" spans="1:8" s="17" customFormat="1" ht="14.25" customHeight="1" x14ac:dyDescent="0.2">
      <c r="A381" s="13" t="s">
        <v>185</v>
      </c>
      <c r="B381" s="13" t="s">
        <v>400</v>
      </c>
      <c r="C381" s="13">
        <v>1</v>
      </c>
      <c r="D381" s="13">
        <v>2</v>
      </c>
      <c r="E381" s="13"/>
      <c r="F381" s="24"/>
      <c r="G381" s="27">
        <v>41396</v>
      </c>
    </row>
    <row r="382" spans="1:8" s="17" customFormat="1" ht="14.25" customHeight="1" x14ac:dyDescent="0.2">
      <c r="A382" s="13" t="s">
        <v>185</v>
      </c>
      <c r="B382" s="13" t="s">
        <v>400</v>
      </c>
      <c r="C382" s="13">
        <v>1</v>
      </c>
      <c r="D382" s="28" t="s">
        <v>304</v>
      </c>
      <c r="E382" s="13">
        <v>1</v>
      </c>
      <c r="F382" s="28" t="s">
        <v>600</v>
      </c>
      <c r="G382" s="27">
        <v>41396</v>
      </c>
    </row>
    <row r="383" spans="1:8" s="17" customFormat="1" ht="14.25" customHeight="1" x14ac:dyDescent="0.2">
      <c r="A383" s="13" t="s">
        <v>185</v>
      </c>
      <c r="B383" s="13" t="s">
        <v>400</v>
      </c>
      <c r="C383" s="13">
        <v>1</v>
      </c>
      <c r="D383" s="28" t="s">
        <v>304</v>
      </c>
      <c r="E383" s="13">
        <v>2</v>
      </c>
      <c r="F383" s="28" t="s">
        <v>601</v>
      </c>
      <c r="G383" s="27">
        <v>41396</v>
      </c>
    </row>
    <row r="384" spans="1:8" s="17" customFormat="1" ht="14.25" customHeight="1" x14ac:dyDescent="0.2">
      <c r="A384" s="13" t="s">
        <v>185</v>
      </c>
      <c r="B384" s="13" t="s">
        <v>400</v>
      </c>
      <c r="C384" s="13">
        <v>1</v>
      </c>
      <c r="D384" s="28" t="s">
        <v>304</v>
      </c>
      <c r="E384" s="13">
        <v>3</v>
      </c>
      <c r="F384" s="28" t="s">
        <v>1327</v>
      </c>
      <c r="G384" s="27">
        <v>41396</v>
      </c>
    </row>
    <row r="385" spans="1:7" s="17" customFormat="1" ht="14.25" customHeight="1" x14ac:dyDescent="0.2">
      <c r="A385" s="13" t="s">
        <v>185</v>
      </c>
      <c r="B385" s="13" t="s">
        <v>400</v>
      </c>
      <c r="C385" s="13">
        <v>1</v>
      </c>
      <c r="D385" s="28" t="s">
        <v>304</v>
      </c>
      <c r="E385" s="13">
        <v>4</v>
      </c>
      <c r="F385" s="28" t="s">
        <v>602</v>
      </c>
      <c r="G385" s="27">
        <v>41396</v>
      </c>
    </row>
    <row r="386" spans="1:7" s="17" customFormat="1" ht="14.25" customHeight="1" x14ac:dyDescent="0.2">
      <c r="A386" s="13" t="s">
        <v>185</v>
      </c>
      <c r="B386" s="13" t="s">
        <v>400</v>
      </c>
      <c r="C386" s="13">
        <v>1</v>
      </c>
      <c r="D386" s="28" t="s">
        <v>304</v>
      </c>
      <c r="E386" s="13">
        <v>5</v>
      </c>
      <c r="F386" s="28" t="s">
        <v>603</v>
      </c>
      <c r="G386" s="27">
        <v>41396</v>
      </c>
    </row>
    <row r="387" spans="1:7" s="17" customFormat="1" ht="14.25" customHeight="1" x14ac:dyDescent="0.2">
      <c r="A387" s="13" t="s">
        <v>185</v>
      </c>
      <c r="B387" s="13" t="s">
        <v>400</v>
      </c>
      <c r="C387" s="13">
        <v>1</v>
      </c>
      <c r="D387" s="28" t="s">
        <v>304</v>
      </c>
      <c r="E387" s="13">
        <v>6</v>
      </c>
      <c r="F387" s="28" t="s">
        <v>1328</v>
      </c>
      <c r="G387" s="27">
        <v>41396</v>
      </c>
    </row>
    <row r="388" spans="1:7" s="17" customFormat="1" ht="14.25" customHeight="1" x14ac:dyDescent="0.2">
      <c r="A388" s="13" t="s">
        <v>185</v>
      </c>
      <c r="B388" s="13" t="s">
        <v>400</v>
      </c>
      <c r="C388" s="13">
        <v>1</v>
      </c>
      <c r="D388" s="28" t="s">
        <v>304</v>
      </c>
      <c r="E388" s="13">
        <v>7</v>
      </c>
      <c r="F388" s="28" t="s">
        <v>1329</v>
      </c>
      <c r="G388" s="27">
        <v>41396</v>
      </c>
    </row>
    <row r="389" spans="1:7" s="17" customFormat="1" ht="14.25" customHeight="1" x14ac:dyDescent="0.2">
      <c r="A389" s="13" t="s">
        <v>185</v>
      </c>
      <c r="B389" s="13" t="s">
        <v>400</v>
      </c>
      <c r="C389" s="13">
        <v>2</v>
      </c>
      <c r="D389" s="28" t="s">
        <v>304</v>
      </c>
      <c r="E389" s="13">
        <v>8</v>
      </c>
      <c r="F389" s="28" t="s">
        <v>604</v>
      </c>
      <c r="G389" s="27">
        <v>41396</v>
      </c>
    </row>
    <row r="390" spans="1:7" s="17" customFormat="1" ht="14.25" customHeight="1" x14ac:dyDescent="0.2">
      <c r="A390" s="13" t="s">
        <v>185</v>
      </c>
      <c r="B390" s="13" t="s">
        <v>400</v>
      </c>
      <c r="C390" s="13">
        <v>2</v>
      </c>
      <c r="D390" s="28" t="s">
        <v>304</v>
      </c>
      <c r="E390" s="13">
        <v>9</v>
      </c>
      <c r="F390" s="28" t="s">
        <v>605</v>
      </c>
      <c r="G390" s="27">
        <v>41396</v>
      </c>
    </row>
    <row r="391" spans="1:7" s="17" customFormat="1" ht="14.25" customHeight="1" x14ac:dyDescent="0.2">
      <c r="A391" s="13" t="s">
        <v>185</v>
      </c>
      <c r="B391" s="13" t="s">
        <v>400</v>
      </c>
      <c r="C391" s="13">
        <v>2</v>
      </c>
      <c r="D391" s="28" t="s">
        <v>304</v>
      </c>
      <c r="E391" s="13">
        <v>10</v>
      </c>
      <c r="F391" s="28" t="s">
        <v>606</v>
      </c>
      <c r="G391" s="27">
        <v>41396</v>
      </c>
    </row>
    <row r="392" spans="1:7" s="17" customFormat="1" ht="14.25" customHeight="1" x14ac:dyDescent="0.2">
      <c r="A392" s="13" t="s">
        <v>185</v>
      </c>
      <c r="B392" s="13" t="s">
        <v>400</v>
      </c>
      <c r="C392" s="13">
        <v>2</v>
      </c>
      <c r="D392" s="28" t="s">
        <v>304</v>
      </c>
      <c r="E392" s="13">
        <v>11</v>
      </c>
      <c r="F392" s="28" t="s">
        <v>607</v>
      </c>
      <c r="G392" s="27">
        <v>41396</v>
      </c>
    </row>
    <row r="393" spans="1:7" s="7" customFormat="1" ht="14.25" customHeight="1" x14ac:dyDescent="0.2">
      <c r="A393" s="13" t="s">
        <v>185</v>
      </c>
      <c r="B393" s="13" t="s">
        <v>400</v>
      </c>
      <c r="C393" s="2">
        <v>2</v>
      </c>
      <c r="D393" s="28" t="s">
        <v>304</v>
      </c>
      <c r="E393" s="13">
        <v>12</v>
      </c>
      <c r="F393" s="28" t="s">
        <v>1330</v>
      </c>
      <c r="G393" s="27">
        <v>41396</v>
      </c>
    </row>
    <row r="394" spans="1:7" s="7" customFormat="1" ht="14.25" customHeight="1" x14ac:dyDescent="0.2">
      <c r="A394" s="13" t="s">
        <v>185</v>
      </c>
      <c r="B394" s="13" t="s">
        <v>400</v>
      </c>
      <c r="C394" s="2">
        <v>2</v>
      </c>
      <c r="D394" s="28" t="s">
        <v>304</v>
      </c>
      <c r="E394" s="13">
        <v>13</v>
      </c>
      <c r="F394" s="28" t="s">
        <v>608</v>
      </c>
      <c r="G394" s="27">
        <v>41396</v>
      </c>
    </row>
    <row r="395" spans="1:7" s="7" customFormat="1" ht="14.25" customHeight="1" x14ac:dyDescent="0.2">
      <c r="A395" s="2"/>
      <c r="B395" s="13"/>
      <c r="C395" s="2"/>
      <c r="D395" s="2"/>
      <c r="E395" s="13"/>
      <c r="F395" s="24"/>
      <c r="G395" s="27"/>
    </row>
    <row r="396" spans="1:7" s="17" customFormat="1" ht="14.25" customHeight="1" x14ac:dyDescent="0.2">
      <c r="A396" s="13" t="s">
        <v>185</v>
      </c>
      <c r="B396" s="13" t="s">
        <v>401</v>
      </c>
      <c r="C396" s="13">
        <v>1</v>
      </c>
      <c r="D396" s="13">
        <v>2</v>
      </c>
      <c r="E396" s="13"/>
      <c r="F396" s="24"/>
      <c r="G396" s="27">
        <v>41396</v>
      </c>
    </row>
    <row r="397" spans="1:7" s="17" customFormat="1" ht="14.25" customHeight="1" x14ac:dyDescent="0.2">
      <c r="A397" s="13" t="s">
        <v>185</v>
      </c>
      <c r="B397" s="13" t="s">
        <v>401</v>
      </c>
      <c r="C397" s="13">
        <v>1</v>
      </c>
      <c r="D397" s="28" t="s">
        <v>304</v>
      </c>
      <c r="E397" s="13">
        <v>1</v>
      </c>
      <c r="F397" s="6" t="s">
        <v>1323</v>
      </c>
      <c r="G397" s="27">
        <v>41396</v>
      </c>
    </row>
    <row r="398" spans="1:7" s="17" customFormat="1" ht="14.25" customHeight="1" x14ac:dyDescent="0.2">
      <c r="A398" s="13" t="s">
        <v>185</v>
      </c>
      <c r="B398" s="13" t="s">
        <v>401</v>
      </c>
      <c r="C398" s="13">
        <v>1</v>
      </c>
      <c r="D398" s="28" t="s">
        <v>304</v>
      </c>
      <c r="E398" s="13">
        <v>2</v>
      </c>
      <c r="F398" s="28" t="s">
        <v>609</v>
      </c>
      <c r="G398" s="27">
        <v>41396</v>
      </c>
    </row>
    <row r="399" spans="1:7" s="17" customFormat="1" ht="14.25" customHeight="1" x14ac:dyDescent="0.2">
      <c r="A399" s="13" t="s">
        <v>185</v>
      </c>
      <c r="B399" s="13" t="s">
        <v>401</v>
      </c>
      <c r="C399" s="13">
        <v>1</v>
      </c>
      <c r="D399" s="28" t="s">
        <v>305</v>
      </c>
      <c r="E399" s="13">
        <v>3</v>
      </c>
      <c r="F399" s="28" t="s">
        <v>610</v>
      </c>
      <c r="G399" s="27">
        <v>41396</v>
      </c>
    </row>
    <row r="400" spans="1:7" s="17" customFormat="1" ht="14.25" customHeight="1" x14ac:dyDescent="0.2">
      <c r="A400" s="13" t="s">
        <v>185</v>
      </c>
      <c r="B400" s="13" t="s">
        <v>401</v>
      </c>
      <c r="C400" s="13">
        <v>1</v>
      </c>
      <c r="D400" s="28" t="s">
        <v>305</v>
      </c>
      <c r="E400" s="13">
        <v>4</v>
      </c>
      <c r="F400" s="28" t="s">
        <v>611</v>
      </c>
      <c r="G400" s="27">
        <v>41396</v>
      </c>
    </row>
    <row r="401" spans="1:7" s="17" customFormat="1" ht="14.25" customHeight="1" x14ac:dyDescent="0.2">
      <c r="A401" s="13" t="s">
        <v>185</v>
      </c>
      <c r="B401" s="13" t="s">
        <v>401</v>
      </c>
      <c r="C401" s="13">
        <v>1</v>
      </c>
      <c r="D401" s="28" t="s">
        <v>305</v>
      </c>
      <c r="E401" s="13">
        <v>5</v>
      </c>
      <c r="F401" s="28" t="s">
        <v>612</v>
      </c>
      <c r="G401" s="27">
        <v>41396</v>
      </c>
    </row>
    <row r="402" spans="1:7" s="17" customFormat="1" ht="14.25" customHeight="1" x14ac:dyDescent="0.2">
      <c r="A402" s="13" t="s">
        <v>185</v>
      </c>
      <c r="B402" s="13" t="s">
        <v>401</v>
      </c>
      <c r="C402" s="13">
        <v>2</v>
      </c>
      <c r="D402" s="28" t="s">
        <v>304</v>
      </c>
      <c r="E402" s="13">
        <v>6</v>
      </c>
      <c r="F402" s="28" t="s">
        <v>613</v>
      </c>
      <c r="G402" s="27">
        <v>41396</v>
      </c>
    </row>
    <row r="403" spans="1:7" s="17" customFormat="1" ht="14.25" customHeight="1" x14ac:dyDescent="0.2">
      <c r="A403" s="13" t="s">
        <v>185</v>
      </c>
      <c r="B403" s="13" t="s">
        <v>401</v>
      </c>
      <c r="C403" s="13">
        <v>2</v>
      </c>
      <c r="D403" s="28" t="s">
        <v>304</v>
      </c>
      <c r="E403" s="13">
        <v>7</v>
      </c>
      <c r="F403" s="28" t="s">
        <v>614</v>
      </c>
      <c r="G403" s="27">
        <v>41396</v>
      </c>
    </row>
    <row r="404" spans="1:7" s="17" customFormat="1" ht="14.25" customHeight="1" x14ac:dyDescent="0.2">
      <c r="A404" s="13" t="s">
        <v>185</v>
      </c>
      <c r="B404" s="13" t="s">
        <v>401</v>
      </c>
      <c r="C404" s="13">
        <v>2</v>
      </c>
      <c r="D404" s="28" t="s">
        <v>304</v>
      </c>
      <c r="E404" s="13">
        <v>8</v>
      </c>
      <c r="F404" s="28" t="s">
        <v>615</v>
      </c>
      <c r="G404" s="27">
        <v>41396</v>
      </c>
    </row>
    <row r="405" spans="1:7" s="17" customFormat="1" ht="14.25" customHeight="1" x14ac:dyDescent="0.2">
      <c r="A405" s="13" t="s">
        <v>185</v>
      </c>
      <c r="B405" s="13" t="s">
        <v>401</v>
      </c>
      <c r="C405" s="13">
        <v>3</v>
      </c>
      <c r="D405" s="28" t="s">
        <v>304</v>
      </c>
      <c r="E405" s="13">
        <v>9</v>
      </c>
      <c r="F405" s="28" t="s">
        <v>616</v>
      </c>
      <c r="G405" s="27">
        <v>41396</v>
      </c>
    </row>
    <row r="406" spans="1:7" s="17" customFormat="1" ht="14.25" customHeight="1" x14ac:dyDescent="0.2">
      <c r="A406" s="13" t="s">
        <v>185</v>
      </c>
      <c r="B406" s="13" t="s">
        <v>401</v>
      </c>
      <c r="C406" s="13">
        <v>3</v>
      </c>
      <c r="D406" s="28" t="s">
        <v>304</v>
      </c>
      <c r="E406" s="13">
        <v>10</v>
      </c>
      <c r="F406" s="28" t="s">
        <v>617</v>
      </c>
      <c r="G406" s="27">
        <v>41396</v>
      </c>
    </row>
    <row r="407" spans="1:7" s="17" customFormat="1" ht="14.25" customHeight="1" x14ac:dyDescent="0.2">
      <c r="A407" s="13" t="s">
        <v>185</v>
      </c>
      <c r="B407" s="13" t="s">
        <v>401</v>
      </c>
      <c r="C407" s="13">
        <v>3</v>
      </c>
      <c r="D407" s="28" t="s">
        <v>305</v>
      </c>
      <c r="E407" s="13">
        <v>11</v>
      </c>
      <c r="F407" s="28" t="s">
        <v>618</v>
      </c>
      <c r="G407" s="27">
        <v>41396</v>
      </c>
    </row>
    <row r="408" spans="1:7" s="17" customFormat="1" ht="14.25" customHeight="1" x14ac:dyDescent="0.2">
      <c r="A408" s="13" t="s">
        <v>185</v>
      </c>
      <c r="B408" s="13" t="s">
        <v>401</v>
      </c>
      <c r="C408" s="13">
        <v>3</v>
      </c>
      <c r="D408" s="28" t="s">
        <v>305</v>
      </c>
      <c r="E408" s="13">
        <v>12</v>
      </c>
      <c r="F408" s="28" t="s">
        <v>619</v>
      </c>
      <c r="G408" s="27">
        <v>41396</v>
      </c>
    </row>
    <row r="409" spans="1:7" s="17" customFormat="1" ht="14.25" customHeight="1" x14ac:dyDescent="0.2">
      <c r="A409" s="13" t="s">
        <v>185</v>
      </c>
      <c r="B409" s="13" t="s">
        <v>401</v>
      </c>
      <c r="C409" s="13">
        <v>3</v>
      </c>
      <c r="D409" s="28" t="s">
        <v>304</v>
      </c>
      <c r="E409" s="13">
        <v>13</v>
      </c>
      <c r="F409" s="28" t="s">
        <v>620</v>
      </c>
      <c r="G409" s="27">
        <v>41396</v>
      </c>
    </row>
    <row r="410" spans="1:7" s="17" customFormat="1" ht="14.25" customHeight="1" x14ac:dyDescent="0.2">
      <c r="A410" s="13"/>
      <c r="B410" s="13"/>
      <c r="C410" s="13"/>
      <c r="D410" s="13"/>
      <c r="E410" s="13"/>
      <c r="F410" s="24"/>
      <c r="G410" s="27"/>
    </row>
    <row r="411" spans="1:7" s="17" customFormat="1" ht="14.25" customHeight="1" x14ac:dyDescent="0.2">
      <c r="A411" s="13" t="s">
        <v>185</v>
      </c>
      <c r="B411" s="13" t="s">
        <v>402</v>
      </c>
      <c r="C411" s="13">
        <v>0</v>
      </c>
      <c r="D411" s="13">
        <v>1</v>
      </c>
      <c r="E411" s="13"/>
      <c r="F411" s="24"/>
      <c r="G411" s="27">
        <v>41396</v>
      </c>
    </row>
    <row r="412" spans="1:7" s="17" customFormat="1" ht="14.25" customHeight="1" x14ac:dyDescent="0.2">
      <c r="A412" s="13" t="s">
        <v>185</v>
      </c>
      <c r="B412" s="13" t="s">
        <v>402</v>
      </c>
      <c r="C412" s="13">
        <v>2</v>
      </c>
      <c r="D412" s="13" t="s">
        <v>304</v>
      </c>
      <c r="E412" s="13">
        <v>1</v>
      </c>
      <c r="F412" s="28" t="s">
        <v>621</v>
      </c>
      <c r="G412" s="27">
        <v>41396</v>
      </c>
    </row>
    <row r="413" spans="1:7" s="17" customFormat="1" ht="14.25" customHeight="1" x14ac:dyDescent="0.2">
      <c r="A413" s="13" t="s">
        <v>185</v>
      </c>
      <c r="B413" s="13" t="s">
        <v>402</v>
      </c>
      <c r="C413" s="13">
        <v>2</v>
      </c>
      <c r="D413" s="13" t="s">
        <v>304</v>
      </c>
      <c r="E413" s="13">
        <v>2</v>
      </c>
      <c r="F413" s="28" t="s">
        <v>622</v>
      </c>
      <c r="G413" s="27">
        <v>41396</v>
      </c>
    </row>
    <row r="414" spans="1:7" s="17" customFormat="1" ht="14.25" customHeight="1" x14ac:dyDescent="0.2">
      <c r="A414" s="13" t="s">
        <v>185</v>
      </c>
      <c r="B414" s="13" t="s">
        <v>402</v>
      </c>
      <c r="C414" s="13">
        <v>2</v>
      </c>
      <c r="D414" s="13" t="s">
        <v>304</v>
      </c>
      <c r="E414" s="13">
        <v>3</v>
      </c>
      <c r="F414" s="28" t="s">
        <v>623</v>
      </c>
      <c r="G414" s="27">
        <v>41396</v>
      </c>
    </row>
    <row r="415" spans="1:7" s="17" customFormat="1" ht="14.25" customHeight="1" x14ac:dyDescent="0.2">
      <c r="A415" s="13" t="s">
        <v>185</v>
      </c>
      <c r="B415" s="13" t="s">
        <v>402</v>
      </c>
      <c r="C415" s="13">
        <v>2</v>
      </c>
      <c r="D415" s="13" t="s">
        <v>304</v>
      </c>
      <c r="E415" s="13">
        <v>4</v>
      </c>
      <c r="F415" s="28" t="s">
        <v>624</v>
      </c>
      <c r="G415" s="27">
        <v>41396</v>
      </c>
    </row>
    <row r="416" spans="1:7" s="17" customFormat="1" ht="14.25" customHeight="1" x14ac:dyDescent="0.2">
      <c r="A416" s="13" t="s">
        <v>185</v>
      </c>
      <c r="B416" s="13" t="s">
        <v>402</v>
      </c>
      <c r="C416" s="13">
        <v>2</v>
      </c>
      <c r="D416" s="13" t="s">
        <v>304</v>
      </c>
      <c r="E416" s="13">
        <v>5</v>
      </c>
      <c r="F416" s="28" t="s">
        <v>625</v>
      </c>
      <c r="G416" s="27">
        <v>41396</v>
      </c>
    </row>
    <row r="417" spans="1:9" s="17" customFormat="1" ht="14.25" customHeight="1" x14ac:dyDescent="0.2">
      <c r="A417" s="13" t="s">
        <v>185</v>
      </c>
      <c r="B417" s="13" t="s">
        <v>402</v>
      </c>
      <c r="C417" s="13">
        <v>2</v>
      </c>
      <c r="D417" s="13" t="s">
        <v>304</v>
      </c>
      <c r="E417" s="13">
        <v>6</v>
      </c>
      <c r="F417" s="28" t="s">
        <v>626</v>
      </c>
      <c r="G417" s="27">
        <v>41396</v>
      </c>
    </row>
    <row r="418" spans="1:9" s="17" customFormat="1" ht="14.25" customHeight="1" x14ac:dyDescent="0.2">
      <c r="A418" s="13"/>
      <c r="B418" s="13"/>
      <c r="C418" s="13"/>
      <c r="D418" s="13"/>
      <c r="E418" s="13"/>
      <c r="F418" s="24"/>
      <c r="G418" s="27"/>
    </row>
    <row r="419" spans="1:9" s="7" customFormat="1" ht="14.25" customHeight="1" x14ac:dyDescent="0.2">
      <c r="A419" s="2" t="s">
        <v>185</v>
      </c>
      <c r="B419" s="2" t="s">
        <v>75</v>
      </c>
      <c r="C419" s="2">
        <v>0</v>
      </c>
      <c r="D419" s="2">
        <v>2</v>
      </c>
      <c r="E419" s="2"/>
      <c r="F419" s="2"/>
      <c r="G419" s="27">
        <v>41396</v>
      </c>
    </row>
    <row r="420" spans="1:9" s="7" customFormat="1" ht="14.25" customHeight="1" x14ac:dyDescent="0.2">
      <c r="A420" s="2" t="s">
        <v>185</v>
      </c>
      <c r="B420" s="2" t="s">
        <v>75</v>
      </c>
      <c r="C420" s="2">
        <v>2</v>
      </c>
      <c r="D420" s="28" t="s">
        <v>304</v>
      </c>
      <c r="E420" s="2">
        <v>1</v>
      </c>
      <c r="F420" s="28" t="s">
        <v>627</v>
      </c>
      <c r="G420" s="27">
        <v>41396</v>
      </c>
    </row>
    <row r="421" spans="1:9" s="7" customFormat="1" ht="14.25" customHeight="1" x14ac:dyDescent="0.2">
      <c r="A421" s="2" t="s">
        <v>185</v>
      </c>
      <c r="B421" s="2" t="s">
        <v>75</v>
      </c>
      <c r="C421" s="2">
        <v>2</v>
      </c>
      <c r="D421" s="28" t="s">
        <v>304</v>
      </c>
      <c r="E421" s="2">
        <v>2</v>
      </c>
      <c r="F421" s="28" t="s">
        <v>387</v>
      </c>
      <c r="G421" s="27">
        <v>41396</v>
      </c>
    </row>
    <row r="422" spans="1:9" s="7" customFormat="1" ht="14.25" customHeight="1" x14ac:dyDescent="0.2">
      <c r="A422" s="2" t="s">
        <v>185</v>
      </c>
      <c r="B422" s="2" t="s">
        <v>75</v>
      </c>
      <c r="C422" s="2">
        <v>2</v>
      </c>
      <c r="D422" s="28" t="s">
        <v>304</v>
      </c>
      <c r="E422" s="2">
        <v>3</v>
      </c>
      <c r="F422" s="28" t="s">
        <v>628</v>
      </c>
      <c r="G422" s="27">
        <v>41396</v>
      </c>
    </row>
    <row r="423" spans="1:9" s="7" customFormat="1" ht="14.25" customHeight="1" x14ac:dyDescent="0.2">
      <c r="A423" s="2" t="s">
        <v>185</v>
      </c>
      <c r="B423" s="2" t="s">
        <v>75</v>
      </c>
      <c r="C423" s="2">
        <v>2</v>
      </c>
      <c r="D423" s="28" t="s">
        <v>304</v>
      </c>
      <c r="E423" s="2">
        <v>4</v>
      </c>
      <c r="F423" s="28" t="s">
        <v>629</v>
      </c>
      <c r="G423" s="27">
        <v>41396</v>
      </c>
    </row>
    <row r="424" spans="1:9" s="7" customFormat="1" ht="14.25" customHeight="1" x14ac:dyDescent="0.2">
      <c r="A424" s="2" t="s">
        <v>185</v>
      </c>
      <c r="B424" s="2" t="s">
        <v>75</v>
      </c>
      <c r="C424" s="2">
        <v>2</v>
      </c>
      <c r="D424" s="28" t="s">
        <v>304</v>
      </c>
      <c r="E424" s="2">
        <v>5</v>
      </c>
      <c r="F424" s="28" t="s">
        <v>630</v>
      </c>
      <c r="G424" s="27">
        <v>41396</v>
      </c>
    </row>
    <row r="425" spans="1:9" s="17" customFormat="1" ht="14.25" customHeight="1" x14ac:dyDescent="0.2">
      <c r="A425" s="13" t="s">
        <v>185</v>
      </c>
      <c r="B425" s="13" t="s">
        <v>75</v>
      </c>
      <c r="C425" s="13">
        <v>3</v>
      </c>
      <c r="D425" s="28" t="s">
        <v>304</v>
      </c>
      <c r="E425" s="13">
        <v>6</v>
      </c>
      <c r="F425" s="28" t="s">
        <v>631</v>
      </c>
      <c r="G425" s="27">
        <v>41396</v>
      </c>
    </row>
    <row r="426" spans="1:9" s="17" customFormat="1" ht="14.25" customHeight="1" x14ac:dyDescent="0.2">
      <c r="A426" s="13" t="s">
        <v>185</v>
      </c>
      <c r="B426" s="13" t="s">
        <v>75</v>
      </c>
      <c r="C426" s="13">
        <v>3</v>
      </c>
      <c r="D426" s="28" t="s">
        <v>304</v>
      </c>
      <c r="E426" s="13">
        <v>7</v>
      </c>
      <c r="F426" s="28" t="s">
        <v>632</v>
      </c>
      <c r="G426" s="27">
        <v>41396</v>
      </c>
    </row>
    <row r="427" spans="1:9" s="17" customFormat="1" ht="14.25" customHeight="1" x14ac:dyDescent="0.2">
      <c r="A427" s="13" t="s">
        <v>185</v>
      </c>
      <c r="B427" s="13" t="s">
        <v>75</v>
      </c>
      <c r="C427" s="13">
        <v>3</v>
      </c>
      <c r="D427" s="28" t="s">
        <v>304</v>
      </c>
      <c r="E427" s="13">
        <v>8</v>
      </c>
      <c r="F427" s="28" t="s">
        <v>633</v>
      </c>
      <c r="G427" s="27">
        <v>41396</v>
      </c>
    </row>
    <row r="428" spans="1:9" s="17" customFormat="1" ht="14.25" customHeight="1" x14ac:dyDescent="0.2">
      <c r="A428" s="13" t="s">
        <v>185</v>
      </c>
      <c r="B428" s="13" t="s">
        <v>75</v>
      </c>
      <c r="C428" s="13">
        <v>3</v>
      </c>
      <c r="D428" s="28" t="s">
        <v>304</v>
      </c>
      <c r="E428" s="13">
        <v>9</v>
      </c>
      <c r="F428" s="28" t="s">
        <v>634</v>
      </c>
      <c r="G428" s="27">
        <v>41396</v>
      </c>
    </row>
    <row r="429" spans="1:9" s="17" customFormat="1" ht="14.25" customHeight="1" x14ac:dyDescent="0.2">
      <c r="A429" s="13"/>
      <c r="B429" s="13"/>
      <c r="C429" s="13"/>
      <c r="D429" s="13"/>
      <c r="E429" s="13"/>
      <c r="F429" s="24"/>
    </row>
    <row r="430" spans="1:9" s="7" customFormat="1" ht="14.25" customHeight="1" x14ac:dyDescent="0.2">
      <c r="A430" s="2" t="s">
        <v>185</v>
      </c>
      <c r="B430" s="2" t="s">
        <v>253</v>
      </c>
      <c r="C430" s="2">
        <v>0</v>
      </c>
      <c r="D430" s="2">
        <v>1</v>
      </c>
      <c r="E430" s="2"/>
      <c r="F430" s="2"/>
      <c r="G430" s="27">
        <v>41396</v>
      </c>
    </row>
    <row r="431" spans="1:9" s="7" customFormat="1" ht="14.25" customHeight="1" x14ac:dyDescent="0.2">
      <c r="A431" s="2" t="s">
        <v>185</v>
      </c>
      <c r="B431" s="2" t="s">
        <v>253</v>
      </c>
      <c r="C431" s="2">
        <v>2</v>
      </c>
      <c r="D431" s="28" t="s">
        <v>304</v>
      </c>
      <c r="E431" s="2">
        <v>1</v>
      </c>
      <c r="F431" s="28" t="s">
        <v>388</v>
      </c>
      <c r="G431" s="27">
        <v>41396</v>
      </c>
      <c r="H431" s="7" t="s">
        <v>1366</v>
      </c>
    </row>
    <row r="432" spans="1:9" s="7" customFormat="1" ht="14.25" customHeight="1" x14ac:dyDescent="0.2">
      <c r="A432" s="2" t="s">
        <v>185</v>
      </c>
      <c r="B432" s="2" t="s">
        <v>253</v>
      </c>
      <c r="C432" s="2">
        <v>2</v>
      </c>
      <c r="D432" s="28" t="s">
        <v>304</v>
      </c>
      <c r="E432" s="2">
        <v>2</v>
      </c>
      <c r="F432" s="28" t="s">
        <v>635</v>
      </c>
      <c r="G432" s="27">
        <v>41396</v>
      </c>
      <c r="H432" s="17" t="s">
        <v>1366</v>
      </c>
      <c r="I432" s="17"/>
    </row>
    <row r="433" spans="1:9" s="7" customFormat="1" ht="14.25" customHeight="1" x14ac:dyDescent="0.2">
      <c r="A433" s="2" t="s">
        <v>185</v>
      </c>
      <c r="B433" s="2" t="s">
        <v>253</v>
      </c>
      <c r="C433" s="2">
        <v>2</v>
      </c>
      <c r="D433" s="28" t="s">
        <v>304</v>
      </c>
      <c r="E433" s="2">
        <v>3</v>
      </c>
      <c r="F433" s="28" t="s">
        <v>636</v>
      </c>
      <c r="G433" s="27">
        <v>41396</v>
      </c>
      <c r="H433" s="17" t="s">
        <v>1366</v>
      </c>
      <c r="I433" s="17"/>
    </row>
    <row r="434" spans="1:9" s="7" customFormat="1" ht="14.25" customHeight="1" x14ac:dyDescent="0.2">
      <c r="A434" s="2" t="s">
        <v>185</v>
      </c>
      <c r="B434" s="2" t="s">
        <v>253</v>
      </c>
      <c r="C434" s="2">
        <v>2</v>
      </c>
      <c r="D434" s="28" t="s">
        <v>304</v>
      </c>
      <c r="E434" s="2">
        <v>4</v>
      </c>
      <c r="F434" s="28" t="s">
        <v>637</v>
      </c>
      <c r="G434" s="27">
        <v>41396</v>
      </c>
      <c r="H434" s="17" t="s">
        <v>1366</v>
      </c>
      <c r="I434" s="17"/>
    </row>
    <row r="435" spans="1:9" s="7" customFormat="1" ht="14.25" customHeight="1" x14ac:dyDescent="0.2">
      <c r="A435" s="2" t="s">
        <v>185</v>
      </c>
      <c r="B435" s="2" t="s">
        <v>253</v>
      </c>
      <c r="C435" s="2">
        <v>2</v>
      </c>
      <c r="D435" s="28" t="s">
        <v>305</v>
      </c>
      <c r="E435" s="2">
        <v>5</v>
      </c>
      <c r="F435" s="28" t="s">
        <v>638</v>
      </c>
      <c r="G435" s="27">
        <v>41396</v>
      </c>
      <c r="H435" s="17" t="s">
        <v>1366</v>
      </c>
      <c r="I435" s="17"/>
    </row>
    <row r="436" spans="1:9" s="7" customFormat="1" ht="14.25" customHeight="1" x14ac:dyDescent="0.2">
      <c r="A436" s="2" t="s">
        <v>185</v>
      </c>
      <c r="B436" s="2" t="s">
        <v>253</v>
      </c>
      <c r="C436" s="2">
        <v>3</v>
      </c>
      <c r="D436" s="28" t="s">
        <v>305</v>
      </c>
      <c r="E436" s="2">
        <v>6</v>
      </c>
      <c r="F436" s="28" t="s">
        <v>639</v>
      </c>
      <c r="G436" s="27">
        <v>41396</v>
      </c>
    </row>
    <row r="437" spans="1:9" s="7" customFormat="1" ht="14.25" customHeight="1" x14ac:dyDescent="0.2">
      <c r="A437" s="2" t="s">
        <v>185</v>
      </c>
      <c r="B437" s="2" t="s">
        <v>253</v>
      </c>
      <c r="C437" s="2">
        <v>3</v>
      </c>
      <c r="D437" s="28" t="s">
        <v>305</v>
      </c>
      <c r="E437" s="2">
        <v>7</v>
      </c>
      <c r="F437" s="28" t="s">
        <v>640</v>
      </c>
      <c r="G437" s="27">
        <v>41396</v>
      </c>
    </row>
    <row r="438" spans="1:9" s="7" customFormat="1" ht="14.25" customHeight="1" x14ac:dyDescent="0.2">
      <c r="A438" s="2" t="s">
        <v>185</v>
      </c>
      <c r="B438" s="2" t="s">
        <v>253</v>
      </c>
      <c r="C438" s="2">
        <v>3</v>
      </c>
      <c r="D438" s="28" t="s">
        <v>304</v>
      </c>
      <c r="E438" s="2">
        <v>8</v>
      </c>
      <c r="F438" s="28" t="s">
        <v>641</v>
      </c>
      <c r="G438" s="27">
        <v>41396</v>
      </c>
    </row>
    <row r="439" spans="1:9" s="17" customFormat="1" ht="14.25" customHeight="1" x14ac:dyDescent="0.2">
      <c r="A439" s="13" t="s">
        <v>185</v>
      </c>
      <c r="B439" s="13" t="s">
        <v>253</v>
      </c>
      <c r="C439" s="13">
        <v>3</v>
      </c>
      <c r="D439" s="28" t="s">
        <v>304</v>
      </c>
      <c r="E439" s="13">
        <v>9</v>
      </c>
      <c r="F439" s="28" t="s">
        <v>642</v>
      </c>
      <c r="G439" s="27">
        <v>41396</v>
      </c>
    </row>
    <row r="440" spans="1:9" s="17" customFormat="1" ht="14.25" customHeight="1" x14ac:dyDescent="0.2">
      <c r="A440" s="13" t="s">
        <v>185</v>
      </c>
      <c r="B440" s="13" t="s">
        <v>253</v>
      </c>
      <c r="C440" s="13">
        <v>3</v>
      </c>
      <c r="D440" s="28" t="s">
        <v>304</v>
      </c>
      <c r="E440" s="13">
        <v>10</v>
      </c>
      <c r="F440" s="28" t="s">
        <v>643</v>
      </c>
      <c r="G440" s="27">
        <v>41396</v>
      </c>
    </row>
    <row r="441" spans="1:9" s="17" customFormat="1" ht="14.25" customHeight="1" x14ac:dyDescent="0.2">
      <c r="A441" s="13" t="s">
        <v>185</v>
      </c>
      <c r="B441" s="13" t="s">
        <v>253</v>
      </c>
      <c r="C441" s="13">
        <v>3</v>
      </c>
      <c r="D441" s="28" t="s">
        <v>304</v>
      </c>
      <c r="E441" s="13">
        <v>11</v>
      </c>
      <c r="F441" s="28" t="s">
        <v>644</v>
      </c>
      <c r="G441" s="27">
        <v>41396</v>
      </c>
    </row>
    <row r="442" spans="1:9" s="17" customFormat="1" ht="14.25" customHeight="1" x14ac:dyDescent="0.2">
      <c r="A442" s="13" t="s">
        <v>185</v>
      </c>
      <c r="B442" s="13" t="s">
        <v>253</v>
      </c>
      <c r="C442" s="13">
        <v>3</v>
      </c>
      <c r="D442" s="28" t="s">
        <v>305</v>
      </c>
      <c r="E442" s="13">
        <v>12</v>
      </c>
      <c r="F442" s="28" t="s">
        <v>645</v>
      </c>
      <c r="G442" s="27">
        <v>41396</v>
      </c>
    </row>
    <row r="443" spans="1:9" s="17" customFormat="1" ht="14.25" customHeight="1" x14ac:dyDescent="0.2">
      <c r="A443" s="13" t="s">
        <v>185</v>
      </c>
      <c r="B443" s="13" t="s">
        <v>253</v>
      </c>
      <c r="C443" s="13">
        <v>3</v>
      </c>
      <c r="D443" s="28" t="s">
        <v>304</v>
      </c>
      <c r="E443" s="13">
        <v>13</v>
      </c>
      <c r="F443" s="28" t="s">
        <v>646</v>
      </c>
      <c r="G443" s="27">
        <v>41396</v>
      </c>
    </row>
    <row r="444" spans="1:9" s="17" customFormat="1" ht="14.25" customHeight="1" x14ac:dyDescent="0.2">
      <c r="A444" s="13" t="s">
        <v>185</v>
      </c>
      <c r="B444" s="13" t="s">
        <v>253</v>
      </c>
      <c r="C444" s="13">
        <v>3</v>
      </c>
      <c r="D444" s="28" t="s">
        <v>304</v>
      </c>
      <c r="E444" s="13">
        <v>14</v>
      </c>
      <c r="F444" s="28" t="s">
        <v>647</v>
      </c>
      <c r="G444" s="27">
        <v>41396</v>
      </c>
    </row>
    <row r="445" spans="1:9" s="17" customFormat="1" ht="14.25" customHeight="1" x14ac:dyDescent="0.2">
      <c r="A445" s="13"/>
      <c r="B445" s="13"/>
      <c r="C445" s="13"/>
      <c r="D445" s="13"/>
      <c r="E445" s="13"/>
      <c r="F445" s="24"/>
      <c r="G445" s="27"/>
    </row>
    <row r="446" spans="1:9" s="17" customFormat="1" ht="14.25" customHeight="1" x14ac:dyDescent="0.2">
      <c r="A446" s="13" t="s">
        <v>186</v>
      </c>
      <c r="B446" s="13" t="s">
        <v>403</v>
      </c>
      <c r="C446" s="13">
        <v>0</v>
      </c>
      <c r="D446" s="13">
        <v>0</v>
      </c>
      <c r="E446" s="13"/>
      <c r="F446" s="24"/>
      <c r="G446" s="27">
        <v>41396</v>
      </c>
    </row>
    <row r="447" spans="1:9" s="17" customFormat="1" ht="14.25" customHeight="1" x14ac:dyDescent="0.2">
      <c r="A447" s="13" t="s">
        <v>186</v>
      </c>
      <c r="B447" s="13" t="s">
        <v>403</v>
      </c>
      <c r="C447" s="13">
        <v>3</v>
      </c>
      <c r="D447" s="28" t="s">
        <v>304</v>
      </c>
      <c r="E447" s="13">
        <v>1</v>
      </c>
      <c r="F447" s="28" t="s">
        <v>648</v>
      </c>
      <c r="G447" s="27">
        <v>41396</v>
      </c>
    </row>
    <row r="448" spans="1:9" s="17" customFormat="1" ht="14.25" customHeight="1" x14ac:dyDescent="0.2">
      <c r="A448" s="13" t="s">
        <v>186</v>
      </c>
      <c r="B448" s="13" t="s">
        <v>403</v>
      </c>
      <c r="C448" s="13">
        <v>3</v>
      </c>
      <c r="D448" s="28" t="s">
        <v>304</v>
      </c>
      <c r="E448" s="13">
        <v>2</v>
      </c>
      <c r="F448" s="28" t="s">
        <v>649</v>
      </c>
      <c r="G448" s="27">
        <v>41396</v>
      </c>
    </row>
    <row r="449" spans="1:7" s="17" customFormat="1" ht="14.25" customHeight="1" x14ac:dyDescent="0.2">
      <c r="A449" s="13" t="s">
        <v>186</v>
      </c>
      <c r="B449" s="13" t="s">
        <v>403</v>
      </c>
      <c r="C449" s="13">
        <v>3</v>
      </c>
      <c r="D449" s="28" t="s">
        <v>304</v>
      </c>
      <c r="E449" s="13">
        <v>3</v>
      </c>
      <c r="F449" s="28" t="s">
        <v>650</v>
      </c>
      <c r="G449" s="27">
        <v>41396</v>
      </c>
    </row>
    <row r="450" spans="1:7" s="17" customFormat="1" ht="14.25" customHeight="1" x14ac:dyDescent="0.2">
      <c r="A450" s="13" t="s">
        <v>186</v>
      </c>
      <c r="B450" s="13" t="s">
        <v>403</v>
      </c>
      <c r="C450" s="13">
        <v>3</v>
      </c>
      <c r="D450" s="28" t="s">
        <v>305</v>
      </c>
      <c r="E450" s="13">
        <v>4</v>
      </c>
      <c r="F450" s="28" t="s">
        <v>651</v>
      </c>
      <c r="G450" s="27">
        <v>41396</v>
      </c>
    </row>
    <row r="451" spans="1:7" s="17" customFormat="1" ht="14.25" customHeight="1" x14ac:dyDescent="0.2">
      <c r="A451" s="13"/>
      <c r="B451" s="13"/>
      <c r="C451" s="13"/>
      <c r="D451" s="13"/>
      <c r="E451" s="13"/>
      <c r="F451" s="24"/>
      <c r="G451" s="27"/>
    </row>
    <row r="452" spans="1:7" s="17" customFormat="1" ht="14.25" customHeight="1" x14ac:dyDescent="0.2">
      <c r="A452" s="13" t="s">
        <v>185</v>
      </c>
      <c r="B452" s="13" t="s">
        <v>404</v>
      </c>
      <c r="C452" s="13">
        <v>0</v>
      </c>
      <c r="D452" s="13">
        <v>0</v>
      </c>
      <c r="E452" s="13" t="s">
        <v>330</v>
      </c>
      <c r="F452" s="24"/>
      <c r="G452" s="27">
        <v>41396</v>
      </c>
    </row>
    <row r="453" spans="1:7" s="17" customFormat="1" ht="14.25" customHeight="1" x14ac:dyDescent="0.2">
      <c r="A453" s="13" t="s">
        <v>185</v>
      </c>
      <c r="B453" s="13" t="s">
        <v>404</v>
      </c>
      <c r="C453" s="13">
        <v>3</v>
      </c>
      <c r="D453" s="13" t="s">
        <v>304</v>
      </c>
      <c r="E453" s="13">
        <v>1</v>
      </c>
      <c r="F453" s="28" t="s">
        <v>652</v>
      </c>
      <c r="G453" s="27">
        <v>41396</v>
      </c>
    </row>
    <row r="454" spans="1:7" s="17" customFormat="1" ht="14.25" customHeight="1" x14ac:dyDescent="0.2">
      <c r="A454" s="13" t="s">
        <v>185</v>
      </c>
      <c r="B454" s="13" t="s">
        <v>404</v>
      </c>
      <c r="C454" s="13">
        <v>3</v>
      </c>
      <c r="D454" s="13" t="s">
        <v>304</v>
      </c>
      <c r="E454" s="13">
        <v>2</v>
      </c>
      <c r="F454" s="28" t="s">
        <v>653</v>
      </c>
      <c r="G454" s="27">
        <v>41396</v>
      </c>
    </row>
    <row r="455" spans="1:7" s="17" customFormat="1" ht="14.25" customHeight="1" x14ac:dyDescent="0.2">
      <c r="A455" s="13" t="s">
        <v>185</v>
      </c>
      <c r="B455" s="13" t="s">
        <v>404</v>
      </c>
      <c r="C455" s="13">
        <v>3</v>
      </c>
      <c r="D455" s="13" t="s">
        <v>304</v>
      </c>
      <c r="E455" s="13">
        <v>3</v>
      </c>
      <c r="F455" s="28" t="s">
        <v>654</v>
      </c>
      <c r="G455" s="27">
        <v>41396</v>
      </c>
    </row>
    <row r="456" spans="1:7" s="17" customFormat="1" ht="14.25" customHeight="1" x14ac:dyDescent="0.2">
      <c r="A456" s="13" t="s">
        <v>185</v>
      </c>
      <c r="B456" s="13" t="s">
        <v>404</v>
      </c>
      <c r="C456" s="13">
        <v>3</v>
      </c>
      <c r="D456" s="13" t="s">
        <v>304</v>
      </c>
      <c r="E456" s="13">
        <v>4</v>
      </c>
      <c r="F456" s="28" t="s">
        <v>655</v>
      </c>
      <c r="G456" s="27">
        <v>41396</v>
      </c>
    </row>
    <row r="457" spans="1:7" s="17" customFormat="1" ht="14.25" customHeight="1" x14ac:dyDescent="0.2">
      <c r="A457" s="13" t="s">
        <v>185</v>
      </c>
      <c r="B457" s="13" t="s">
        <v>404</v>
      </c>
      <c r="C457" s="13">
        <v>3</v>
      </c>
      <c r="D457" s="13" t="s">
        <v>304</v>
      </c>
      <c r="E457" s="13">
        <v>5</v>
      </c>
      <c r="F457" s="28" t="s">
        <v>656</v>
      </c>
      <c r="G457" s="27">
        <v>41396</v>
      </c>
    </row>
    <row r="458" spans="1:7" s="17" customFormat="1" ht="14.25" customHeight="1" x14ac:dyDescent="0.2">
      <c r="A458" s="13" t="s">
        <v>185</v>
      </c>
      <c r="B458" s="13" t="s">
        <v>404</v>
      </c>
      <c r="C458" s="13">
        <v>3</v>
      </c>
      <c r="D458" s="13" t="s">
        <v>304</v>
      </c>
      <c r="E458" s="13">
        <v>6</v>
      </c>
      <c r="F458" s="28" t="s">
        <v>657</v>
      </c>
      <c r="G458" s="27">
        <v>41396</v>
      </c>
    </row>
    <row r="459" spans="1:7" s="17" customFormat="1" ht="14.25" customHeight="1" x14ac:dyDescent="0.2">
      <c r="A459" s="13" t="s">
        <v>185</v>
      </c>
      <c r="B459" s="13" t="s">
        <v>404</v>
      </c>
      <c r="C459" s="13">
        <v>3</v>
      </c>
      <c r="D459" s="13" t="s">
        <v>304</v>
      </c>
      <c r="E459" s="13">
        <v>7</v>
      </c>
      <c r="F459" s="28" t="s">
        <v>658</v>
      </c>
      <c r="G459" s="27">
        <v>41396</v>
      </c>
    </row>
    <row r="460" spans="1:7" s="17" customFormat="1" ht="14.25" customHeight="1" x14ac:dyDescent="0.2">
      <c r="A460" s="13" t="s">
        <v>185</v>
      </c>
      <c r="B460" s="13" t="s">
        <v>404</v>
      </c>
      <c r="C460" s="13">
        <v>3</v>
      </c>
      <c r="D460" s="13" t="s">
        <v>304</v>
      </c>
      <c r="E460" s="13">
        <v>8</v>
      </c>
      <c r="F460" s="28" t="s">
        <v>659</v>
      </c>
      <c r="G460" s="27">
        <v>41396</v>
      </c>
    </row>
    <row r="461" spans="1:7" s="17" customFormat="1" ht="14.25" customHeight="1" x14ac:dyDescent="0.2">
      <c r="A461" s="13"/>
      <c r="B461" s="13"/>
      <c r="C461" s="13"/>
      <c r="D461" s="13"/>
      <c r="E461" s="13"/>
      <c r="F461" s="24"/>
      <c r="G461" s="27"/>
    </row>
    <row r="462" spans="1:7" s="7" customFormat="1" ht="14.25" customHeight="1" x14ac:dyDescent="0.2">
      <c r="A462" s="2" t="s">
        <v>185</v>
      </c>
      <c r="B462" s="2" t="s">
        <v>239</v>
      </c>
      <c r="C462" s="2">
        <v>0</v>
      </c>
      <c r="D462" s="2">
        <v>0</v>
      </c>
      <c r="E462" s="2"/>
      <c r="F462" s="2"/>
      <c r="G462" s="27">
        <v>41396</v>
      </c>
    </row>
    <row r="463" spans="1:7" s="7" customFormat="1" ht="14.25" customHeight="1" x14ac:dyDescent="0.2">
      <c r="A463" s="2" t="s">
        <v>185</v>
      </c>
      <c r="B463" s="2" t="s">
        <v>239</v>
      </c>
      <c r="C463" s="2">
        <v>3</v>
      </c>
      <c r="D463" s="2" t="s">
        <v>304</v>
      </c>
      <c r="E463" s="2">
        <v>1</v>
      </c>
      <c r="F463" s="28" t="s">
        <v>660</v>
      </c>
      <c r="G463" s="27">
        <v>41396</v>
      </c>
    </row>
    <row r="464" spans="1:7" s="7" customFormat="1" ht="14.25" customHeight="1" x14ac:dyDescent="0.2">
      <c r="A464" s="2" t="s">
        <v>185</v>
      </c>
      <c r="B464" s="2" t="s">
        <v>239</v>
      </c>
      <c r="C464" s="2">
        <v>3</v>
      </c>
      <c r="D464" s="2" t="s">
        <v>304</v>
      </c>
      <c r="E464" s="2">
        <v>2</v>
      </c>
      <c r="F464" s="28" t="s">
        <v>661</v>
      </c>
      <c r="G464" s="27">
        <v>41396</v>
      </c>
    </row>
    <row r="465" spans="1:8" s="7" customFormat="1" ht="14.25" customHeight="1" x14ac:dyDescent="0.2">
      <c r="A465" s="2" t="s">
        <v>185</v>
      </c>
      <c r="B465" s="2" t="s">
        <v>239</v>
      </c>
      <c r="C465" s="2">
        <v>3</v>
      </c>
      <c r="D465" s="2" t="s">
        <v>304</v>
      </c>
      <c r="E465" s="2">
        <v>3</v>
      </c>
      <c r="F465" s="28" t="s">
        <v>662</v>
      </c>
      <c r="G465" s="27">
        <v>41396</v>
      </c>
    </row>
    <row r="466" spans="1:8" s="7" customFormat="1" ht="14.25" customHeight="1" x14ac:dyDescent="0.2">
      <c r="A466" s="2" t="s">
        <v>185</v>
      </c>
      <c r="B466" s="2" t="s">
        <v>239</v>
      </c>
      <c r="C466" s="2">
        <v>3</v>
      </c>
      <c r="D466" s="2" t="s">
        <v>304</v>
      </c>
      <c r="E466" s="2">
        <v>4</v>
      </c>
      <c r="F466" s="28" t="s">
        <v>663</v>
      </c>
      <c r="G466" s="27">
        <v>41396</v>
      </c>
    </row>
    <row r="467" spans="1:8" s="7" customFormat="1" ht="14.25" customHeight="1" x14ac:dyDescent="0.2">
      <c r="A467" s="2" t="s">
        <v>185</v>
      </c>
      <c r="B467" s="2" t="s">
        <v>239</v>
      </c>
      <c r="C467" s="2">
        <v>3</v>
      </c>
      <c r="D467" s="2" t="s">
        <v>304</v>
      </c>
      <c r="E467" s="2">
        <v>5</v>
      </c>
      <c r="F467" s="28" t="s">
        <v>664</v>
      </c>
      <c r="G467" s="27">
        <v>41396</v>
      </c>
    </row>
    <row r="468" spans="1:8" s="17" customFormat="1" ht="14.25" customHeight="1" x14ac:dyDescent="0.2">
      <c r="A468" s="13" t="s">
        <v>185</v>
      </c>
      <c r="B468" s="13" t="s">
        <v>239</v>
      </c>
      <c r="C468" s="13">
        <v>3</v>
      </c>
      <c r="D468" s="13" t="s">
        <v>304</v>
      </c>
      <c r="E468" s="13">
        <v>6</v>
      </c>
      <c r="F468" s="28" t="s">
        <v>665</v>
      </c>
      <c r="G468" s="27">
        <v>41396</v>
      </c>
    </row>
    <row r="469" spans="1:8" s="17" customFormat="1" ht="14.25" customHeight="1" x14ac:dyDescent="0.2">
      <c r="A469" s="13" t="s">
        <v>185</v>
      </c>
      <c r="B469" s="13" t="s">
        <v>239</v>
      </c>
      <c r="C469" s="13">
        <v>3</v>
      </c>
      <c r="D469" s="13" t="s">
        <v>304</v>
      </c>
      <c r="E469" s="13">
        <v>7</v>
      </c>
      <c r="F469" s="28" t="s">
        <v>666</v>
      </c>
      <c r="G469" s="27">
        <v>41396</v>
      </c>
    </row>
    <row r="470" spans="1:8" s="17" customFormat="1" ht="14.25" customHeight="1" x14ac:dyDescent="0.2">
      <c r="A470" s="13"/>
      <c r="B470" s="13"/>
      <c r="C470" s="13"/>
      <c r="D470" s="13"/>
      <c r="E470" s="13"/>
      <c r="F470" s="24"/>
      <c r="G470" s="27"/>
    </row>
    <row r="471" spans="1:8" s="17" customFormat="1" ht="14.25" customHeight="1" x14ac:dyDescent="0.2">
      <c r="A471" s="2" t="s">
        <v>185</v>
      </c>
      <c r="B471" s="2" t="s">
        <v>108</v>
      </c>
      <c r="C471" s="2">
        <v>0</v>
      </c>
      <c r="D471" s="2">
        <v>0</v>
      </c>
      <c r="E471" s="2"/>
      <c r="F471" s="2"/>
      <c r="G471" s="27">
        <v>41396</v>
      </c>
    </row>
    <row r="472" spans="1:8" s="17" customFormat="1" ht="14.25" customHeight="1" x14ac:dyDescent="0.2">
      <c r="A472" s="2" t="s">
        <v>185</v>
      </c>
      <c r="B472" s="2" t="s">
        <v>108</v>
      </c>
      <c r="C472" s="2">
        <v>3</v>
      </c>
      <c r="D472" s="28" t="s">
        <v>304</v>
      </c>
      <c r="E472" s="2">
        <v>1</v>
      </c>
      <c r="F472" s="28" t="s">
        <v>405</v>
      </c>
      <c r="G472" s="27">
        <v>41396</v>
      </c>
      <c r="H472" s="17" t="s">
        <v>1367</v>
      </c>
    </row>
    <row r="473" spans="1:8" s="17" customFormat="1" ht="14.25" customHeight="1" x14ac:dyDescent="0.2">
      <c r="A473" s="2" t="s">
        <v>185</v>
      </c>
      <c r="B473" s="2" t="s">
        <v>108</v>
      </c>
      <c r="C473" s="2">
        <v>3</v>
      </c>
      <c r="D473" s="28" t="s">
        <v>304</v>
      </c>
      <c r="E473" s="2">
        <v>2</v>
      </c>
      <c r="F473" s="28" t="s">
        <v>667</v>
      </c>
      <c r="G473" s="27">
        <v>41396</v>
      </c>
      <c r="H473" s="17" t="s">
        <v>441</v>
      </c>
    </row>
    <row r="474" spans="1:8" s="17" customFormat="1" ht="14.25" customHeight="1" x14ac:dyDescent="0.2">
      <c r="A474" s="2" t="s">
        <v>185</v>
      </c>
      <c r="B474" s="2" t="s">
        <v>108</v>
      </c>
      <c r="C474" s="2">
        <v>3</v>
      </c>
      <c r="D474" s="28" t="s">
        <v>304</v>
      </c>
      <c r="E474" s="2">
        <v>3</v>
      </c>
      <c r="F474" s="28" t="s">
        <v>668</v>
      </c>
      <c r="G474" s="27"/>
    </row>
    <row r="475" spans="1:8" s="17" customFormat="1" ht="14.25" customHeight="1" x14ac:dyDescent="0.2">
      <c r="A475" s="2" t="s">
        <v>185</v>
      </c>
      <c r="B475" s="2" t="s">
        <v>108</v>
      </c>
      <c r="C475" s="2">
        <v>3</v>
      </c>
      <c r="D475" s="28" t="s">
        <v>304</v>
      </c>
      <c r="E475" s="2">
        <v>4</v>
      </c>
      <c r="F475" s="28" t="s">
        <v>335</v>
      </c>
      <c r="G475" s="27"/>
    </row>
    <row r="476" spans="1:8" s="17" customFormat="1" ht="14.25" customHeight="1" x14ac:dyDescent="0.2">
      <c r="A476" s="2" t="s">
        <v>185</v>
      </c>
      <c r="B476" s="2" t="s">
        <v>108</v>
      </c>
      <c r="C476" s="2">
        <v>3</v>
      </c>
      <c r="D476" s="28" t="s">
        <v>304</v>
      </c>
      <c r="E476" s="2">
        <v>5</v>
      </c>
      <c r="F476" s="28" t="s">
        <v>336</v>
      </c>
      <c r="G476" s="27"/>
    </row>
    <row r="477" spans="1:8" s="17" customFormat="1" ht="14.25" customHeight="1" x14ac:dyDescent="0.2">
      <c r="A477" s="2" t="s">
        <v>185</v>
      </c>
      <c r="B477" s="2" t="s">
        <v>108</v>
      </c>
      <c r="C477" s="2">
        <v>3</v>
      </c>
      <c r="D477" s="28" t="s">
        <v>305</v>
      </c>
      <c r="E477" s="2">
        <v>6</v>
      </c>
      <c r="F477" s="28" t="s">
        <v>669</v>
      </c>
      <c r="G477" s="27"/>
    </row>
    <row r="478" spans="1:8" s="17" customFormat="1" ht="14.25" customHeight="1" x14ac:dyDescent="0.2">
      <c r="A478" s="2" t="s">
        <v>185</v>
      </c>
      <c r="B478" s="2" t="s">
        <v>108</v>
      </c>
      <c r="C478" s="2">
        <v>3</v>
      </c>
      <c r="D478" s="28" t="s">
        <v>304</v>
      </c>
      <c r="E478" s="2">
        <v>7</v>
      </c>
      <c r="F478" s="28" t="s">
        <v>337</v>
      </c>
      <c r="G478" s="27"/>
    </row>
    <row r="479" spans="1:8" s="17" customFormat="1" ht="14.25" customHeight="1" x14ac:dyDescent="0.2">
      <c r="A479" s="2" t="s">
        <v>185</v>
      </c>
      <c r="B479" s="2" t="s">
        <v>108</v>
      </c>
      <c r="C479" s="2">
        <v>3</v>
      </c>
      <c r="D479" s="28" t="s">
        <v>305</v>
      </c>
      <c r="E479" s="2">
        <v>8</v>
      </c>
      <c r="F479" s="28" t="s">
        <v>670</v>
      </c>
      <c r="G479" s="27">
        <v>41396</v>
      </c>
    </row>
    <row r="480" spans="1:8" s="17" customFormat="1" ht="14.25" customHeight="1" x14ac:dyDescent="0.2">
      <c r="A480" s="2" t="s">
        <v>185</v>
      </c>
      <c r="B480" s="2" t="s">
        <v>108</v>
      </c>
      <c r="C480" s="2">
        <v>3</v>
      </c>
      <c r="D480" s="28" t="s">
        <v>305</v>
      </c>
      <c r="E480" s="2">
        <v>9</v>
      </c>
      <c r="F480" s="28" t="s">
        <v>671</v>
      </c>
      <c r="G480" s="27">
        <v>41396</v>
      </c>
    </row>
    <row r="481" spans="1:8" s="17" customFormat="1" ht="14.25" customHeight="1" x14ac:dyDescent="0.2">
      <c r="A481" s="2" t="s">
        <v>185</v>
      </c>
      <c r="B481" s="2" t="s">
        <v>108</v>
      </c>
      <c r="C481" s="2">
        <v>3</v>
      </c>
      <c r="D481" s="28" t="s">
        <v>305</v>
      </c>
      <c r="E481" s="2">
        <v>10</v>
      </c>
      <c r="F481" s="28" t="s">
        <v>672</v>
      </c>
      <c r="G481" s="27">
        <v>41396</v>
      </c>
    </row>
    <row r="482" spans="1:8" s="17" customFormat="1" ht="14.25" customHeight="1" x14ac:dyDescent="0.2">
      <c r="A482" s="2" t="s">
        <v>185</v>
      </c>
      <c r="B482" s="2" t="s">
        <v>108</v>
      </c>
      <c r="C482" s="2">
        <v>3</v>
      </c>
      <c r="D482" s="28" t="s">
        <v>305</v>
      </c>
      <c r="E482" s="2">
        <v>11</v>
      </c>
      <c r="F482" s="28" t="s">
        <v>673</v>
      </c>
      <c r="G482" s="27">
        <v>41396</v>
      </c>
    </row>
    <row r="483" spans="1:8" s="17" customFormat="1" ht="14.25" customHeight="1" x14ac:dyDescent="0.2">
      <c r="A483" s="13" t="s">
        <v>185</v>
      </c>
      <c r="B483" s="13" t="s">
        <v>108</v>
      </c>
      <c r="C483" s="13">
        <v>3</v>
      </c>
      <c r="D483" s="28" t="s">
        <v>304</v>
      </c>
      <c r="E483" s="13">
        <v>12</v>
      </c>
      <c r="F483" s="28" t="s">
        <v>389</v>
      </c>
      <c r="G483" s="27"/>
    </row>
    <row r="484" spans="1:8" s="17" customFormat="1" ht="14.25" customHeight="1" x14ac:dyDescent="0.2">
      <c r="A484" s="13" t="s">
        <v>185</v>
      </c>
      <c r="B484" s="13" t="s">
        <v>108</v>
      </c>
      <c r="C484" s="13">
        <v>3</v>
      </c>
      <c r="D484" s="28" t="s">
        <v>305</v>
      </c>
      <c r="E484" s="13">
        <v>13</v>
      </c>
      <c r="F484" s="28" t="s">
        <v>674</v>
      </c>
      <c r="G484" s="27">
        <v>41396</v>
      </c>
    </row>
    <row r="485" spans="1:8" s="17" customFormat="1" ht="14.25" customHeight="1" x14ac:dyDescent="0.2">
      <c r="A485" s="13" t="s">
        <v>185</v>
      </c>
      <c r="B485" s="13" t="s">
        <v>108</v>
      </c>
      <c r="C485" s="13">
        <v>3</v>
      </c>
      <c r="D485" s="28" t="s">
        <v>305</v>
      </c>
      <c r="E485" s="13">
        <v>14</v>
      </c>
      <c r="F485" s="28" t="s">
        <v>675</v>
      </c>
      <c r="G485" s="27">
        <v>41396</v>
      </c>
    </row>
    <row r="486" spans="1:8" s="17" customFormat="1" ht="14.25" customHeight="1" x14ac:dyDescent="0.2">
      <c r="A486" s="13" t="s">
        <v>185</v>
      </c>
      <c r="B486" s="13" t="s">
        <v>108</v>
      </c>
      <c r="C486" s="13">
        <v>3</v>
      </c>
      <c r="D486" s="28" t="s">
        <v>304</v>
      </c>
      <c r="E486" s="13">
        <v>15</v>
      </c>
      <c r="F486" s="28" t="s">
        <v>676</v>
      </c>
      <c r="G486" s="27">
        <v>41396</v>
      </c>
    </row>
    <row r="487" spans="1:8" s="17" customFormat="1" ht="14.25" customHeight="1" x14ac:dyDescent="0.2">
      <c r="A487" s="13"/>
      <c r="B487" s="13"/>
      <c r="C487" s="13"/>
      <c r="D487" s="13"/>
      <c r="E487" s="13"/>
      <c r="F487" s="24"/>
      <c r="G487" s="27"/>
    </row>
    <row r="488" spans="1:8" s="7" customFormat="1" ht="14.25" customHeight="1" x14ac:dyDescent="0.2">
      <c r="A488" s="2" t="s">
        <v>186</v>
      </c>
      <c r="B488" s="2" t="s">
        <v>406</v>
      </c>
      <c r="C488" s="2">
        <v>0</v>
      </c>
      <c r="D488" s="2">
        <v>0</v>
      </c>
      <c r="E488" s="2"/>
      <c r="F488" s="2"/>
      <c r="G488" s="27">
        <v>41396</v>
      </c>
      <c r="H488" s="7" t="s">
        <v>1368</v>
      </c>
    </row>
    <row r="489" spans="1:8" s="7" customFormat="1" ht="14.25" customHeight="1" x14ac:dyDescent="0.2">
      <c r="A489" s="2" t="s">
        <v>186</v>
      </c>
      <c r="B489" s="13" t="s">
        <v>406</v>
      </c>
      <c r="C489" s="2">
        <v>3</v>
      </c>
      <c r="D489" s="28" t="s">
        <v>304</v>
      </c>
      <c r="E489" s="2">
        <v>1</v>
      </c>
      <c r="F489" s="28" t="s">
        <v>407</v>
      </c>
      <c r="G489" s="27">
        <v>41396</v>
      </c>
    </row>
    <row r="490" spans="1:8" s="7" customFormat="1" ht="14.25" customHeight="1" x14ac:dyDescent="0.2">
      <c r="A490" s="2" t="s">
        <v>186</v>
      </c>
      <c r="B490" s="13" t="s">
        <v>406</v>
      </c>
      <c r="C490" s="2">
        <v>3</v>
      </c>
      <c r="D490" s="28" t="s">
        <v>305</v>
      </c>
      <c r="E490" s="2">
        <v>2</v>
      </c>
      <c r="F490" s="28" t="s">
        <v>677</v>
      </c>
      <c r="G490" s="27">
        <v>41396</v>
      </c>
    </row>
    <row r="491" spans="1:8" s="7" customFormat="1" ht="14.25" customHeight="1" x14ac:dyDescent="0.2">
      <c r="A491" s="2" t="s">
        <v>186</v>
      </c>
      <c r="B491" s="13" t="s">
        <v>406</v>
      </c>
      <c r="C491" s="2">
        <v>3</v>
      </c>
      <c r="D491" s="28" t="s">
        <v>305</v>
      </c>
      <c r="E491" s="2">
        <v>3</v>
      </c>
      <c r="F491" s="28" t="s">
        <v>408</v>
      </c>
      <c r="G491" s="27">
        <v>41396</v>
      </c>
    </row>
    <row r="492" spans="1:8" s="7" customFormat="1" ht="14.25" customHeight="1" x14ac:dyDescent="0.2">
      <c r="A492" s="2" t="s">
        <v>186</v>
      </c>
      <c r="B492" s="13" t="s">
        <v>406</v>
      </c>
      <c r="C492" s="2">
        <v>3</v>
      </c>
      <c r="D492" s="28" t="s">
        <v>304</v>
      </c>
      <c r="E492" s="2">
        <v>4</v>
      </c>
      <c r="F492" s="28" t="s">
        <v>334</v>
      </c>
      <c r="G492" s="27">
        <v>41396</v>
      </c>
    </row>
    <row r="493" spans="1:8" s="7" customFormat="1" ht="14.25" customHeight="1" x14ac:dyDescent="0.2">
      <c r="A493" s="2" t="s">
        <v>186</v>
      </c>
      <c r="B493" s="13" t="s">
        <v>406</v>
      </c>
      <c r="C493" s="2">
        <v>3</v>
      </c>
      <c r="D493" s="28" t="s">
        <v>305</v>
      </c>
      <c r="E493" s="2">
        <v>5</v>
      </c>
      <c r="F493" s="28" t="s">
        <v>678</v>
      </c>
      <c r="G493" s="27">
        <v>41396</v>
      </c>
    </row>
    <row r="494" spans="1:8" s="7" customFormat="1" ht="14.25" customHeight="1" x14ac:dyDescent="0.2">
      <c r="A494" s="2"/>
      <c r="B494" s="13"/>
      <c r="C494" s="2"/>
      <c r="D494" s="2"/>
      <c r="E494" s="2"/>
      <c r="F494" s="25"/>
    </row>
    <row r="495" spans="1:8" s="7" customFormat="1" ht="14.25" customHeight="1" x14ac:dyDescent="0.2">
      <c r="A495" s="13" t="s">
        <v>181</v>
      </c>
      <c r="B495" s="13" t="s">
        <v>64</v>
      </c>
      <c r="C495" s="2">
        <v>1</v>
      </c>
      <c r="D495" s="2">
        <v>2</v>
      </c>
      <c r="E495" s="2"/>
      <c r="F495" s="2"/>
    </row>
    <row r="496" spans="1:8" s="7" customFormat="1" ht="14.25" customHeight="1" x14ac:dyDescent="0.2">
      <c r="A496" s="13" t="s">
        <v>181</v>
      </c>
      <c r="B496" s="13" t="s">
        <v>64</v>
      </c>
      <c r="C496" s="2">
        <v>1</v>
      </c>
      <c r="D496" s="28" t="s">
        <v>304</v>
      </c>
      <c r="E496" s="2">
        <v>1</v>
      </c>
      <c r="F496" s="28" t="s">
        <v>679</v>
      </c>
    </row>
    <row r="497" spans="1:8" ht="14.25" customHeight="1" x14ac:dyDescent="0.2">
      <c r="A497" s="13" t="s">
        <v>181</v>
      </c>
      <c r="B497" s="13" t="s">
        <v>64</v>
      </c>
      <c r="C497" s="2">
        <v>1</v>
      </c>
      <c r="D497" s="28" t="s">
        <v>306</v>
      </c>
      <c r="E497" s="2">
        <v>2</v>
      </c>
      <c r="F497" s="28" t="s">
        <v>1331</v>
      </c>
      <c r="G497" s="27">
        <v>41505</v>
      </c>
      <c r="H497" s="17" t="s">
        <v>1320</v>
      </c>
    </row>
    <row r="498" spans="1:8" ht="14.25" customHeight="1" x14ac:dyDescent="0.2">
      <c r="A498" s="13" t="s">
        <v>181</v>
      </c>
      <c r="B498" s="13" t="s">
        <v>64</v>
      </c>
      <c r="C498" s="2">
        <v>1</v>
      </c>
      <c r="D498" s="28" t="s">
        <v>304</v>
      </c>
      <c r="E498" s="2">
        <v>3</v>
      </c>
      <c r="F498" s="28" t="s">
        <v>680</v>
      </c>
    </row>
    <row r="499" spans="1:8" ht="14.25" customHeight="1" x14ac:dyDescent="0.2">
      <c r="A499" s="13" t="s">
        <v>181</v>
      </c>
      <c r="B499" s="13" t="s">
        <v>64</v>
      </c>
      <c r="C499" s="2">
        <v>1</v>
      </c>
      <c r="D499" s="28" t="s">
        <v>306</v>
      </c>
      <c r="E499" s="2">
        <v>4</v>
      </c>
      <c r="F499" s="28" t="s">
        <v>681</v>
      </c>
    </row>
    <row r="500" spans="1:8" ht="14.25" customHeight="1" x14ac:dyDescent="0.2">
      <c r="A500" s="13" t="s">
        <v>181</v>
      </c>
      <c r="B500" s="13" t="s">
        <v>64</v>
      </c>
      <c r="C500" s="2">
        <v>1</v>
      </c>
      <c r="D500" s="28" t="s">
        <v>305</v>
      </c>
      <c r="E500" s="2">
        <v>5</v>
      </c>
      <c r="F500" s="28" t="s">
        <v>682</v>
      </c>
    </row>
    <row r="501" spans="1:8" ht="14.25" customHeight="1" x14ac:dyDescent="0.2">
      <c r="A501" s="13" t="s">
        <v>181</v>
      </c>
      <c r="B501" s="13" t="s">
        <v>64</v>
      </c>
      <c r="C501" s="2">
        <v>1</v>
      </c>
      <c r="D501" s="28" t="s">
        <v>304</v>
      </c>
      <c r="E501" s="2">
        <v>6</v>
      </c>
      <c r="F501" s="28" t="s">
        <v>683</v>
      </c>
    </row>
    <row r="502" spans="1:8" ht="14.25" customHeight="1" x14ac:dyDescent="0.2">
      <c r="A502" s="13" t="s">
        <v>181</v>
      </c>
      <c r="B502" s="13" t="s">
        <v>64</v>
      </c>
      <c r="C502" s="2">
        <v>2</v>
      </c>
      <c r="D502" s="28" t="s">
        <v>306</v>
      </c>
      <c r="E502" s="2">
        <v>7</v>
      </c>
      <c r="F502" s="28" t="s">
        <v>684</v>
      </c>
      <c r="G502" s="27">
        <v>41505</v>
      </c>
      <c r="H502" s="17" t="s">
        <v>1320</v>
      </c>
    </row>
    <row r="503" spans="1:8" ht="14.25" customHeight="1" x14ac:dyDescent="0.2">
      <c r="A503" s="13" t="s">
        <v>181</v>
      </c>
      <c r="B503" s="13" t="s">
        <v>64</v>
      </c>
      <c r="C503" s="2">
        <v>2</v>
      </c>
      <c r="D503" s="28" t="s">
        <v>304</v>
      </c>
      <c r="E503" s="2">
        <v>8</v>
      </c>
      <c r="F503" s="28" t="s">
        <v>685</v>
      </c>
    </row>
    <row r="504" spans="1:8" ht="14.25" customHeight="1" x14ac:dyDescent="0.2">
      <c r="A504" s="13" t="s">
        <v>181</v>
      </c>
      <c r="B504" s="13" t="s">
        <v>64</v>
      </c>
      <c r="C504" s="2">
        <v>2</v>
      </c>
      <c r="D504" s="28" t="s">
        <v>304</v>
      </c>
      <c r="E504" s="2">
        <v>9</v>
      </c>
      <c r="F504" s="28" t="s">
        <v>686</v>
      </c>
    </row>
    <row r="505" spans="1:8" ht="14.25" customHeight="1" x14ac:dyDescent="0.2">
      <c r="A505" s="13" t="s">
        <v>181</v>
      </c>
      <c r="B505" s="13" t="s">
        <v>64</v>
      </c>
      <c r="C505" s="2">
        <v>2</v>
      </c>
      <c r="D505" s="28" t="s">
        <v>304</v>
      </c>
      <c r="E505" s="13">
        <v>10</v>
      </c>
      <c r="F505" s="28" t="s">
        <v>687</v>
      </c>
    </row>
    <row r="506" spans="1:8" ht="14.25" customHeight="1" x14ac:dyDescent="0.2">
      <c r="A506" s="13" t="s">
        <v>181</v>
      </c>
      <c r="B506" s="13" t="s">
        <v>64</v>
      </c>
      <c r="C506" s="2">
        <v>2</v>
      </c>
      <c r="D506" s="28" t="s">
        <v>304</v>
      </c>
      <c r="E506" s="13">
        <v>11</v>
      </c>
      <c r="F506" s="28" t="s">
        <v>688</v>
      </c>
    </row>
    <row r="507" spans="1:8" s="11" customFormat="1" ht="14.25" customHeight="1" x14ac:dyDescent="0.2">
      <c r="A507" s="13" t="s">
        <v>181</v>
      </c>
      <c r="B507" s="13" t="s">
        <v>64</v>
      </c>
      <c r="C507" s="13">
        <v>2</v>
      </c>
      <c r="D507" s="28" t="s">
        <v>304</v>
      </c>
      <c r="E507" s="13">
        <v>12</v>
      </c>
      <c r="F507" s="28" t="s">
        <v>689</v>
      </c>
      <c r="G507" s="27">
        <v>41505</v>
      </c>
      <c r="H507" s="17" t="s">
        <v>1320</v>
      </c>
    </row>
    <row r="508" spans="1:8" s="11" customFormat="1" ht="14.25" customHeight="1" x14ac:dyDescent="0.2">
      <c r="A508" s="13" t="s">
        <v>181</v>
      </c>
      <c r="B508" s="13" t="s">
        <v>64</v>
      </c>
      <c r="C508" s="13">
        <v>2</v>
      </c>
      <c r="D508" s="28" t="s">
        <v>305</v>
      </c>
      <c r="E508" s="13">
        <v>13</v>
      </c>
      <c r="F508" s="28" t="s">
        <v>690</v>
      </c>
    </row>
    <row r="509" spans="1:8" ht="14.25" customHeight="1" x14ac:dyDescent="0.2">
      <c r="A509" s="13"/>
      <c r="B509" s="13"/>
      <c r="C509" s="2"/>
      <c r="D509" s="2"/>
      <c r="E509" s="2"/>
      <c r="F509" s="2"/>
    </row>
    <row r="510" spans="1:8" ht="14.25" customHeight="1" x14ac:dyDescent="0.2">
      <c r="A510" s="13" t="s">
        <v>181</v>
      </c>
      <c r="B510" s="13" t="s">
        <v>282</v>
      </c>
      <c r="C510" s="2">
        <v>0</v>
      </c>
      <c r="D510" s="2">
        <v>3</v>
      </c>
      <c r="E510" s="2"/>
      <c r="F510" s="2"/>
    </row>
    <row r="511" spans="1:8" ht="14.25" customHeight="1" x14ac:dyDescent="0.2">
      <c r="A511" s="13" t="s">
        <v>181</v>
      </c>
      <c r="B511" s="13" t="s">
        <v>282</v>
      </c>
      <c r="C511" s="2">
        <v>2</v>
      </c>
      <c r="D511" s="28" t="s">
        <v>304</v>
      </c>
      <c r="E511" s="2">
        <v>1</v>
      </c>
      <c r="F511" s="28" t="s">
        <v>691</v>
      </c>
    </row>
    <row r="512" spans="1:8" ht="14.25" customHeight="1" x14ac:dyDescent="0.2">
      <c r="A512" s="13" t="s">
        <v>181</v>
      </c>
      <c r="B512" s="13" t="s">
        <v>282</v>
      </c>
      <c r="C512" s="2">
        <v>2</v>
      </c>
      <c r="D512" s="28" t="s">
        <v>304</v>
      </c>
      <c r="E512" s="2">
        <v>2</v>
      </c>
      <c r="F512" s="28" t="s">
        <v>692</v>
      </c>
      <c r="G512" s="27">
        <v>41505</v>
      </c>
      <c r="H512" s="17" t="s">
        <v>1320</v>
      </c>
    </row>
    <row r="513" spans="1:8" ht="14.25" customHeight="1" x14ac:dyDescent="0.2">
      <c r="A513" s="13" t="s">
        <v>181</v>
      </c>
      <c r="B513" s="13" t="s">
        <v>282</v>
      </c>
      <c r="C513" s="2">
        <v>2</v>
      </c>
      <c r="D513" s="28" t="s">
        <v>304</v>
      </c>
      <c r="E513" s="2">
        <v>3</v>
      </c>
      <c r="F513" s="28" t="s">
        <v>693</v>
      </c>
      <c r="G513" s="27">
        <v>41505</v>
      </c>
      <c r="H513" s="17" t="s">
        <v>1320</v>
      </c>
    </row>
    <row r="514" spans="1:8" ht="14.25" customHeight="1" x14ac:dyDescent="0.2">
      <c r="A514" s="13" t="s">
        <v>181</v>
      </c>
      <c r="B514" s="13" t="s">
        <v>282</v>
      </c>
      <c r="C514" s="2">
        <v>2</v>
      </c>
      <c r="D514" s="28" t="s">
        <v>304</v>
      </c>
      <c r="E514" s="2">
        <v>4</v>
      </c>
      <c r="F514" s="28" t="s">
        <v>694</v>
      </c>
    </row>
    <row r="515" spans="1:8" ht="14.25" customHeight="1" x14ac:dyDescent="0.2">
      <c r="A515" s="13" t="s">
        <v>181</v>
      </c>
      <c r="B515" s="13" t="s">
        <v>282</v>
      </c>
      <c r="C515" s="2">
        <v>2</v>
      </c>
      <c r="D515" s="28" t="s">
        <v>304</v>
      </c>
      <c r="E515" s="2">
        <v>5</v>
      </c>
      <c r="F515" s="28" t="s">
        <v>695</v>
      </c>
    </row>
    <row r="516" spans="1:8" ht="14.25" customHeight="1" x14ac:dyDescent="0.2">
      <c r="A516" s="13" t="s">
        <v>181</v>
      </c>
      <c r="B516" s="13" t="s">
        <v>282</v>
      </c>
      <c r="C516" s="2">
        <v>2</v>
      </c>
      <c r="D516" s="28" t="s">
        <v>304</v>
      </c>
      <c r="E516" s="2">
        <v>6</v>
      </c>
      <c r="F516" s="28" t="s">
        <v>696</v>
      </c>
    </row>
    <row r="517" spans="1:8" ht="14.25" customHeight="1" x14ac:dyDescent="0.2">
      <c r="A517" s="13" t="s">
        <v>181</v>
      </c>
      <c r="B517" s="13" t="s">
        <v>282</v>
      </c>
      <c r="C517" s="2">
        <v>2</v>
      </c>
      <c r="D517" s="28" t="s">
        <v>305</v>
      </c>
      <c r="E517" s="13">
        <v>7</v>
      </c>
      <c r="F517" s="28" t="s">
        <v>697</v>
      </c>
    </row>
    <row r="518" spans="1:8" s="11" customFormat="1" ht="14.25" customHeight="1" x14ac:dyDescent="0.2">
      <c r="A518" s="13" t="s">
        <v>181</v>
      </c>
      <c r="B518" s="13" t="s">
        <v>282</v>
      </c>
      <c r="C518" s="13">
        <v>2</v>
      </c>
      <c r="D518" s="28" t="s">
        <v>304</v>
      </c>
      <c r="E518" s="13">
        <v>8</v>
      </c>
      <c r="F518" s="28" t="s">
        <v>698</v>
      </c>
      <c r="G518" s="27">
        <v>41505</v>
      </c>
      <c r="H518" s="17" t="s">
        <v>1320</v>
      </c>
    </row>
    <row r="519" spans="1:8" s="11" customFormat="1" ht="14.25" customHeight="1" x14ac:dyDescent="0.2">
      <c r="A519" s="13" t="s">
        <v>181</v>
      </c>
      <c r="B519" s="13" t="s">
        <v>282</v>
      </c>
      <c r="C519" s="13">
        <v>3</v>
      </c>
      <c r="D519" s="28" t="s">
        <v>304</v>
      </c>
      <c r="E519" s="13">
        <v>9</v>
      </c>
      <c r="F519" s="28" t="s">
        <v>699</v>
      </c>
    </row>
    <row r="520" spans="1:8" ht="14.25" customHeight="1" x14ac:dyDescent="0.2">
      <c r="A520" s="13"/>
      <c r="B520" s="13"/>
      <c r="C520" s="2"/>
      <c r="D520" s="2"/>
      <c r="E520" s="2"/>
      <c r="F520" s="2"/>
    </row>
    <row r="521" spans="1:8" ht="14.25" customHeight="1" x14ac:dyDescent="0.2">
      <c r="A521" s="13" t="s">
        <v>181</v>
      </c>
      <c r="B521" s="13" t="s">
        <v>229</v>
      </c>
      <c r="C521" s="2">
        <v>0</v>
      </c>
      <c r="D521" s="2">
        <v>4</v>
      </c>
      <c r="E521" s="2"/>
      <c r="F521" s="2"/>
    </row>
    <row r="522" spans="1:8" ht="14.25" customHeight="1" x14ac:dyDescent="0.2">
      <c r="A522" s="13" t="s">
        <v>181</v>
      </c>
      <c r="B522" s="13" t="s">
        <v>229</v>
      </c>
      <c r="C522" s="2">
        <v>2</v>
      </c>
      <c r="D522" s="28" t="s">
        <v>306</v>
      </c>
      <c r="E522" s="2">
        <v>1</v>
      </c>
      <c r="F522" s="28" t="s">
        <v>700</v>
      </c>
      <c r="G522" s="27">
        <v>41505</v>
      </c>
      <c r="H522" s="17" t="s">
        <v>1320</v>
      </c>
    </row>
    <row r="523" spans="1:8" ht="14.25" customHeight="1" x14ac:dyDescent="0.2">
      <c r="A523" s="13" t="s">
        <v>181</v>
      </c>
      <c r="B523" s="13" t="s">
        <v>229</v>
      </c>
      <c r="C523" s="2">
        <v>2</v>
      </c>
      <c r="D523" s="28" t="s">
        <v>304</v>
      </c>
      <c r="E523" s="2">
        <v>2</v>
      </c>
      <c r="F523" s="28" t="s">
        <v>701</v>
      </c>
      <c r="G523" s="27">
        <v>41505</v>
      </c>
      <c r="H523" s="17" t="s">
        <v>1320</v>
      </c>
    </row>
    <row r="524" spans="1:8" ht="14.25" customHeight="1" x14ac:dyDescent="0.2">
      <c r="A524" s="13" t="s">
        <v>181</v>
      </c>
      <c r="B524" s="13" t="s">
        <v>229</v>
      </c>
      <c r="C524" s="2">
        <v>2</v>
      </c>
      <c r="D524" s="28" t="s">
        <v>304</v>
      </c>
      <c r="E524" s="2">
        <v>3</v>
      </c>
      <c r="F524" s="28" t="s">
        <v>702</v>
      </c>
    </row>
    <row r="525" spans="1:8" ht="14.25" customHeight="1" x14ac:dyDescent="0.2">
      <c r="A525" s="13" t="s">
        <v>181</v>
      </c>
      <c r="B525" s="13" t="s">
        <v>229</v>
      </c>
      <c r="C525" s="2">
        <v>2</v>
      </c>
      <c r="D525" s="28" t="s">
        <v>304</v>
      </c>
      <c r="E525" s="2">
        <v>4</v>
      </c>
      <c r="F525" s="28" t="s">
        <v>703</v>
      </c>
    </row>
    <row r="526" spans="1:8" ht="14.25" customHeight="1" x14ac:dyDescent="0.2">
      <c r="A526" s="13" t="s">
        <v>181</v>
      </c>
      <c r="B526" s="13" t="s">
        <v>229</v>
      </c>
      <c r="C526" s="2">
        <v>2</v>
      </c>
      <c r="D526" s="28" t="s">
        <v>305</v>
      </c>
      <c r="E526" s="2">
        <v>5</v>
      </c>
      <c r="F526" s="28" t="s">
        <v>704</v>
      </c>
    </row>
    <row r="527" spans="1:8" ht="14.25" customHeight="1" x14ac:dyDescent="0.2">
      <c r="A527" s="13" t="s">
        <v>181</v>
      </c>
      <c r="B527" s="13" t="s">
        <v>229</v>
      </c>
      <c r="C527" s="2">
        <v>2</v>
      </c>
      <c r="D527" s="28" t="s">
        <v>304</v>
      </c>
      <c r="E527" s="2">
        <v>6</v>
      </c>
      <c r="F527" s="28" t="s">
        <v>705</v>
      </c>
    </row>
    <row r="528" spans="1:8" ht="14.25" customHeight="1" x14ac:dyDescent="0.2">
      <c r="A528" s="13" t="s">
        <v>181</v>
      </c>
      <c r="B528" s="13" t="s">
        <v>229</v>
      </c>
      <c r="C528" s="2">
        <v>2</v>
      </c>
      <c r="D528" s="28" t="s">
        <v>306</v>
      </c>
      <c r="E528" s="2">
        <v>7</v>
      </c>
      <c r="F528" s="28" t="s">
        <v>706</v>
      </c>
    </row>
    <row r="529" spans="1:8" ht="14.25" customHeight="1" x14ac:dyDescent="0.2">
      <c r="A529" s="13" t="s">
        <v>181</v>
      </c>
      <c r="B529" s="13" t="s">
        <v>229</v>
      </c>
      <c r="C529" s="13">
        <v>2</v>
      </c>
      <c r="D529" s="28" t="s">
        <v>305</v>
      </c>
      <c r="E529" s="13">
        <v>8</v>
      </c>
      <c r="F529" s="28" t="s">
        <v>707</v>
      </c>
    </row>
    <row r="530" spans="1:8" ht="14.25" customHeight="1" x14ac:dyDescent="0.2">
      <c r="A530" s="13"/>
      <c r="B530" s="13"/>
      <c r="C530" s="13"/>
      <c r="D530" s="13"/>
      <c r="E530" s="13"/>
      <c r="F530" s="13"/>
    </row>
    <row r="531" spans="1:8" ht="14.25" customHeight="1" x14ac:dyDescent="0.2">
      <c r="A531" s="13" t="s">
        <v>307</v>
      </c>
      <c r="B531" s="13" t="s">
        <v>9</v>
      </c>
      <c r="C531" s="13">
        <v>0</v>
      </c>
      <c r="D531" s="13">
        <v>0</v>
      </c>
      <c r="E531" s="13"/>
      <c r="F531" s="22"/>
    </row>
    <row r="532" spans="1:8" ht="14.25" customHeight="1" x14ac:dyDescent="0.2">
      <c r="A532" s="13" t="s">
        <v>307</v>
      </c>
      <c r="B532" s="13" t="s">
        <v>9</v>
      </c>
      <c r="C532" s="13">
        <v>3</v>
      </c>
      <c r="D532" s="28" t="s">
        <v>305</v>
      </c>
      <c r="E532" s="13">
        <v>1</v>
      </c>
      <c r="F532" s="28" t="s">
        <v>708</v>
      </c>
    </row>
    <row r="533" spans="1:8" ht="14.25" customHeight="1" x14ac:dyDescent="0.2">
      <c r="A533" s="13" t="s">
        <v>307</v>
      </c>
      <c r="B533" s="13" t="s">
        <v>9</v>
      </c>
      <c r="C533" s="13">
        <v>3</v>
      </c>
      <c r="D533" s="28" t="s">
        <v>304</v>
      </c>
      <c r="E533" s="13">
        <v>2</v>
      </c>
      <c r="F533" s="28" t="s">
        <v>709</v>
      </c>
    </row>
    <row r="534" spans="1:8" ht="14.25" customHeight="1" x14ac:dyDescent="0.2">
      <c r="A534" s="13" t="s">
        <v>307</v>
      </c>
      <c r="B534" s="13" t="s">
        <v>9</v>
      </c>
      <c r="C534" s="13">
        <v>3</v>
      </c>
      <c r="D534" s="28" t="s">
        <v>304</v>
      </c>
      <c r="E534" s="13">
        <v>3</v>
      </c>
      <c r="F534" s="28" t="s">
        <v>710</v>
      </c>
    </row>
    <row r="535" spans="1:8" ht="14.25" customHeight="1" x14ac:dyDescent="0.2">
      <c r="A535" s="13" t="s">
        <v>307</v>
      </c>
      <c r="B535" s="13" t="s">
        <v>9</v>
      </c>
      <c r="C535" s="13">
        <v>3</v>
      </c>
      <c r="D535" s="28" t="s">
        <v>305</v>
      </c>
      <c r="E535" s="13">
        <v>4</v>
      </c>
      <c r="F535" s="28" t="s">
        <v>711</v>
      </c>
    </row>
    <row r="536" spans="1:8" ht="14.25" customHeight="1" x14ac:dyDescent="0.2">
      <c r="A536" s="13" t="s">
        <v>307</v>
      </c>
      <c r="B536" s="13" t="s">
        <v>9</v>
      </c>
      <c r="C536" s="13">
        <v>3</v>
      </c>
      <c r="D536" s="28" t="s">
        <v>305</v>
      </c>
      <c r="E536" s="13">
        <v>5</v>
      </c>
      <c r="F536" s="28" t="s">
        <v>712</v>
      </c>
    </row>
    <row r="537" spans="1:8" ht="14.25" customHeight="1" x14ac:dyDescent="0.2">
      <c r="A537" s="13" t="s">
        <v>307</v>
      </c>
      <c r="B537" s="13" t="s">
        <v>9</v>
      </c>
      <c r="C537" s="13">
        <v>3</v>
      </c>
      <c r="D537" s="28" t="s">
        <v>304</v>
      </c>
      <c r="E537" s="13">
        <v>6</v>
      </c>
      <c r="F537" s="28" t="s">
        <v>713</v>
      </c>
      <c r="G537" s="26">
        <v>41505</v>
      </c>
      <c r="H537" t="s">
        <v>441</v>
      </c>
    </row>
    <row r="538" spans="1:8" s="11" customFormat="1" ht="14.25" customHeight="1" x14ac:dyDescent="0.2">
      <c r="A538" s="13"/>
      <c r="B538" s="13"/>
      <c r="C538" s="13"/>
      <c r="D538" s="17"/>
      <c r="E538" s="13"/>
      <c r="F538" s="28"/>
    </row>
    <row r="539" spans="1:8" ht="14.25" customHeight="1" x14ac:dyDescent="0.2">
      <c r="A539" s="13" t="s">
        <v>181</v>
      </c>
      <c r="B539" s="13" t="s">
        <v>79</v>
      </c>
      <c r="C539" s="2">
        <v>0</v>
      </c>
      <c r="D539" s="17">
        <v>0</v>
      </c>
      <c r="E539" s="13"/>
      <c r="F539" s="2"/>
    </row>
    <row r="540" spans="1:8" ht="14.25" customHeight="1" x14ac:dyDescent="0.2">
      <c r="A540" s="13" t="s">
        <v>181</v>
      </c>
      <c r="B540" s="13" t="s">
        <v>79</v>
      </c>
      <c r="C540" s="2">
        <v>3</v>
      </c>
      <c r="D540" s="28" t="s">
        <v>305</v>
      </c>
      <c r="E540" s="13">
        <v>1</v>
      </c>
      <c r="F540" s="28" t="s">
        <v>714</v>
      </c>
    </row>
    <row r="541" spans="1:8" ht="14.25" customHeight="1" x14ac:dyDescent="0.2">
      <c r="A541" s="13" t="s">
        <v>181</v>
      </c>
      <c r="B541" s="13" t="s">
        <v>79</v>
      </c>
      <c r="C541" s="2">
        <v>3</v>
      </c>
      <c r="D541" s="28" t="s">
        <v>305</v>
      </c>
      <c r="E541" s="13">
        <v>2</v>
      </c>
      <c r="F541" s="28" t="s">
        <v>715</v>
      </c>
    </row>
    <row r="542" spans="1:8" ht="14.25" customHeight="1" x14ac:dyDescent="0.2">
      <c r="A542" s="13" t="s">
        <v>181</v>
      </c>
      <c r="B542" s="13" t="s">
        <v>79</v>
      </c>
      <c r="C542" s="2">
        <v>3</v>
      </c>
      <c r="D542" s="28" t="s">
        <v>305</v>
      </c>
      <c r="E542" s="13">
        <v>3</v>
      </c>
      <c r="F542" s="28" t="s">
        <v>716</v>
      </c>
    </row>
    <row r="543" spans="1:8" ht="14.25" customHeight="1" x14ac:dyDescent="0.2">
      <c r="A543" s="13" t="s">
        <v>181</v>
      </c>
      <c r="B543" s="13" t="s">
        <v>79</v>
      </c>
      <c r="C543" s="2">
        <v>3</v>
      </c>
      <c r="D543" s="28" t="s">
        <v>305</v>
      </c>
      <c r="E543" s="13">
        <v>4</v>
      </c>
      <c r="F543" s="28" t="s">
        <v>717</v>
      </c>
      <c r="G543" s="27">
        <v>41505</v>
      </c>
      <c r="H543" s="17" t="s">
        <v>1320</v>
      </c>
    </row>
    <row r="544" spans="1:8" ht="14.25" customHeight="1" x14ac:dyDescent="0.2">
      <c r="A544" s="13" t="s">
        <v>181</v>
      </c>
      <c r="B544" s="13" t="s">
        <v>79</v>
      </c>
      <c r="C544" s="2">
        <v>3</v>
      </c>
      <c r="D544" s="28" t="s">
        <v>305</v>
      </c>
      <c r="E544" s="13">
        <v>5</v>
      </c>
      <c r="F544" s="28" t="s">
        <v>718</v>
      </c>
      <c r="G544" s="27">
        <v>41505</v>
      </c>
      <c r="H544" s="17" t="s">
        <v>1320</v>
      </c>
    </row>
    <row r="545" spans="1:8" ht="14.25" customHeight="1" x14ac:dyDescent="0.2">
      <c r="A545" s="13" t="s">
        <v>181</v>
      </c>
      <c r="B545" s="13" t="s">
        <v>79</v>
      </c>
      <c r="C545" s="2">
        <v>3</v>
      </c>
      <c r="D545" s="28" t="s">
        <v>306</v>
      </c>
      <c r="E545" s="13">
        <v>6</v>
      </c>
      <c r="F545" s="28" t="s">
        <v>719</v>
      </c>
    </row>
    <row r="546" spans="1:8" ht="14.25" customHeight="1" x14ac:dyDescent="0.2">
      <c r="A546" s="13" t="s">
        <v>181</v>
      </c>
      <c r="B546" s="13" t="s">
        <v>79</v>
      </c>
      <c r="C546" s="2">
        <v>3</v>
      </c>
      <c r="D546" s="28" t="s">
        <v>305</v>
      </c>
      <c r="E546" s="13">
        <v>7</v>
      </c>
      <c r="F546" s="28" t="s">
        <v>720</v>
      </c>
    </row>
    <row r="547" spans="1:8" ht="14.25" customHeight="1" x14ac:dyDescent="0.2">
      <c r="A547" s="13" t="s">
        <v>181</v>
      </c>
      <c r="B547" s="13" t="s">
        <v>79</v>
      </c>
      <c r="C547" s="2">
        <v>3</v>
      </c>
      <c r="D547" s="28" t="s">
        <v>305</v>
      </c>
      <c r="E547" s="13">
        <v>8</v>
      </c>
      <c r="F547" s="28" t="s">
        <v>721</v>
      </c>
    </row>
    <row r="548" spans="1:8" ht="14.25" customHeight="1" x14ac:dyDescent="0.2">
      <c r="A548" s="13" t="s">
        <v>181</v>
      </c>
      <c r="B548" s="13" t="s">
        <v>79</v>
      </c>
      <c r="C548" s="2">
        <v>3</v>
      </c>
      <c r="D548" s="28" t="s">
        <v>306</v>
      </c>
      <c r="E548" s="13">
        <v>9</v>
      </c>
      <c r="F548" s="28" t="s">
        <v>722</v>
      </c>
    </row>
    <row r="549" spans="1:8" ht="14.25" customHeight="1" x14ac:dyDescent="0.2">
      <c r="A549" s="13" t="s">
        <v>181</v>
      </c>
      <c r="B549" s="13" t="s">
        <v>79</v>
      </c>
      <c r="C549" s="2">
        <v>3</v>
      </c>
      <c r="D549" s="28" t="s">
        <v>306</v>
      </c>
      <c r="E549" s="13">
        <v>10</v>
      </c>
      <c r="F549" s="28" t="s">
        <v>723</v>
      </c>
    </row>
    <row r="550" spans="1:8" ht="14.25" customHeight="1" x14ac:dyDescent="0.2">
      <c r="A550" s="13" t="s">
        <v>181</v>
      </c>
      <c r="B550" s="13" t="s">
        <v>79</v>
      </c>
      <c r="C550" s="2">
        <v>3</v>
      </c>
      <c r="D550" s="28" t="s">
        <v>304</v>
      </c>
      <c r="E550" s="13">
        <v>11</v>
      </c>
      <c r="F550" s="28" t="s">
        <v>724</v>
      </c>
    </row>
    <row r="551" spans="1:8" ht="14.25" customHeight="1" x14ac:dyDescent="0.2">
      <c r="A551" s="13" t="s">
        <v>181</v>
      </c>
      <c r="B551" s="13" t="s">
        <v>79</v>
      </c>
      <c r="C551" s="2">
        <v>3</v>
      </c>
      <c r="D551" s="28" t="s">
        <v>304</v>
      </c>
      <c r="E551" s="13">
        <v>12</v>
      </c>
      <c r="F551" s="28" t="s">
        <v>725</v>
      </c>
    </row>
    <row r="552" spans="1:8" ht="14.25" customHeight="1" x14ac:dyDescent="0.2">
      <c r="A552" s="13" t="s">
        <v>181</v>
      </c>
      <c r="B552" s="13" t="s">
        <v>79</v>
      </c>
      <c r="C552" s="2">
        <v>3</v>
      </c>
      <c r="D552" s="28" t="s">
        <v>304</v>
      </c>
      <c r="E552" s="13">
        <v>13</v>
      </c>
      <c r="F552" s="28" t="s">
        <v>726</v>
      </c>
    </row>
    <row r="553" spans="1:8" ht="14.25" customHeight="1" x14ac:dyDescent="0.2">
      <c r="A553" s="13"/>
      <c r="B553" s="13"/>
      <c r="C553" s="2"/>
      <c r="E553" s="2"/>
      <c r="F553" s="2"/>
    </row>
    <row r="554" spans="1:8" ht="14.25" customHeight="1" x14ac:dyDescent="0.2">
      <c r="A554" s="13" t="s">
        <v>181</v>
      </c>
      <c r="B554" s="13" t="s">
        <v>32</v>
      </c>
      <c r="C554" s="2">
        <v>0</v>
      </c>
      <c r="D554" s="17">
        <v>0</v>
      </c>
      <c r="E554" s="2"/>
      <c r="F554" s="2"/>
    </row>
    <row r="555" spans="1:8" ht="14.25" customHeight="1" x14ac:dyDescent="0.2">
      <c r="A555" s="13" t="s">
        <v>181</v>
      </c>
      <c r="B555" s="13" t="s">
        <v>32</v>
      </c>
      <c r="C555" s="2">
        <v>3</v>
      </c>
      <c r="D555" s="28" t="s">
        <v>305</v>
      </c>
      <c r="E555" s="2">
        <v>1</v>
      </c>
      <c r="F555" s="28" t="s">
        <v>727</v>
      </c>
    </row>
    <row r="556" spans="1:8" ht="14.25" customHeight="1" x14ac:dyDescent="0.2">
      <c r="A556" s="13" t="s">
        <v>181</v>
      </c>
      <c r="B556" s="13" t="s">
        <v>32</v>
      </c>
      <c r="C556" s="2">
        <v>3</v>
      </c>
      <c r="D556" s="28" t="s">
        <v>305</v>
      </c>
      <c r="E556" s="2">
        <v>2</v>
      </c>
      <c r="F556" s="28" t="s">
        <v>728</v>
      </c>
      <c r="G556" s="27">
        <v>41505</v>
      </c>
      <c r="H556" s="17" t="s">
        <v>1320</v>
      </c>
    </row>
    <row r="557" spans="1:8" ht="14.25" customHeight="1" x14ac:dyDescent="0.2">
      <c r="A557" s="13" t="s">
        <v>181</v>
      </c>
      <c r="B557" s="13" t="s">
        <v>32</v>
      </c>
      <c r="C557" s="2">
        <v>3</v>
      </c>
      <c r="D557" s="28" t="s">
        <v>306</v>
      </c>
      <c r="E557" s="2">
        <v>3</v>
      </c>
      <c r="F557" s="28" t="s">
        <v>729</v>
      </c>
    </row>
    <row r="558" spans="1:8" ht="14.25" customHeight="1" x14ac:dyDescent="0.2">
      <c r="A558" s="13" t="s">
        <v>181</v>
      </c>
      <c r="B558" s="13" t="s">
        <v>32</v>
      </c>
      <c r="C558" s="2">
        <v>3</v>
      </c>
      <c r="D558" s="28" t="s">
        <v>305</v>
      </c>
      <c r="E558" s="2">
        <v>4</v>
      </c>
      <c r="F558" s="28" t="s">
        <v>730</v>
      </c>
    </row>
    <row r="559" spans="1:8" ht="14.25" customHeight="1" x14ac:dyDescent="0.2">
      <c r="A559" s="13" t="s">
        <v>181</v>
      </c>
      <c r="B559" s="13" t="s">
        <v>32</v>
      </c>
      <c r="C559" s="2">
        <v>3</v>
      </c>
      <c r="D559" s="28" t="s">
        <v>305</v>
      </c>
      <c r="E559" s="2">
        <v>5</v>
      </c>
      <c r="F559" s="28" t="s">
        <v>731</v>
      </c>
    </row>
    <row r="560" spans="1:8" ht="14.25" customHeight="1" x14ac:dyDescent="0.2">
      <c r="A560" s="13" t="s">
        <v>181</v>
      </c>
      <c r="B560" s="13" t="s">
        <v>32</v>
      </c>
      <c r="C560" s="2">
        <v>3</v>
      </c>
      <c r="D560" s="28" t="s">
        <v>305</v>
      </c>
      <c r="E560" s="2">
        <v>6</v>
      </c>
      <c r="F560" s="28" t="s">
        <v>732</v>
      </c>
    </row>
    <row r="561" spans="1:6" ht="14.25" customHeight="1" x14ac:dyDescent="0.2">
      <c r="A561" s="13"/>
      <c r="B561" s="13"/>
      <c r="C561" s="2"/>
      <c r="D561" s="17"/>
      <c r="E561" s="2"/>
      <c r="F561" s="2"/>
    </row>
    <row r="562" spans="1:6" ht="14.25" customHeight="1" x14ac:dyDescent="0.2">
      <c r="A562" s="13" t="s">
        <v>181</v>
      </c>
      <c r="B562" s="13" t="s">
        <v>103</v>
      </c>
      <c r="C562" s="2">
        <v>0</v>
      </c>
      <c r="D562" s="17">
        <v>0</v>
      </c>
      <c r="E562" s="2"/>
      <c r="F562" s="2"/>
    </row>
    <row r="563" spans="1:6" ht="14.25" customHeight="1" x14ac:dyDescent="0.2">
      <c r="A563" s="13" t="s">
        <v>181</v>
      </c>
      <c r="B563" s="13" t="s">
        <v>103</v>
      </c>
      <c r="C563" s="2">
        <v>3</v>
      </c>
      <c r="D563" s="28" t="s">
        <v>305</v>
      </c>
      <c r="E563" s="2">
        <v>1</v>
      </c>
      <c r="F563" s="28" t="s">
        <v>733</v>
      </c>
    </row>
    <row r="564" spans="1:6" ht="14.25" customHeight="1" x14ac:dyDescent="0.2">
      <c r="A564" s="13" t="s">
        <v>181</v>
      </c>
      <c r="B564" s="13" t="s">
        <v>103</v>
      </c>
      <c r="C564" s="2">
        <v>3</v>
      </c>
      <c r="D564" s="28" t="s">
        <v>304</v>
      </c>
      <c r="E564" s="2">
        <v>2</v>
      </c>
      <c r="F564" s="28" t="s">
        <v>734</v>
      </c>
    </row>
    <row r="565" spans="1:6" ht="14.25" customHeight="1" x14ac:dyDescent="0.2">
      <c r="A565" s="13" t="s">
        <v>181</v>
      </c>
      <c r="B565" s="13" t="s">
        <v>103</v>
      </c>
      <c r="C565" s="2">
        <v>3</v>
      </c>
      <c r="D565" s="28" t="s">
        <v>304</v>
      </c>
      <c r="E565" s="2">
        <v>3</v>
      </c>
      <c r="F565" s="28" t="s">
        <v>735</v>
      </c>
    </row>
    <row r="566" spans="1:6" ht="14.25" customHeight="1" x14ac:dyDescent="0.2">
      <c r="A566" s="13" t="s">
        <v>181</v>
      </c>
      <c r="B566" s="13" t="s">
        <v>103</v>
      </c>
      <c r="C566" s="2">
        <v>3</v>
      </c>
      <c r="D566" s="28" t="s">
        <v>306</v>
      </c>
      <c r="E566" s="2">
        <v>4</v>
      </c>
      <c r="F566" s="28" t="s">
        <v>736</v>
      </c>
    </row>
    <row r="567" spans="1:6" ht="14.25" customHeight="1" x14ac:dyDescent="0.2">
      <c r="A567" s="13" t="s">
        <v>181</v>
      </c>
      <c r="B567" s="13" t="s">
        <v>103</v>
      </c>
      <c r="C567" s="2">
        <v>3</v>
      </c>
      <c r="D567" s="28" t="s">
        <v>306</v>
      </c>
      <c r="E567" s="2">
        <v>5</v>
      </c>
      <c r="F567" s="28" t="s">
        <v>737</v>
      </c>
    </row>
    <row r="568" spans="1:6" ht="14.25" customHeight="1" x14ac:dyDescent="0.2">
      <c r="A568" s="13" t="s">
        <v>181</v>
      </c>
      <c r="B568" s="13" t="s">
        <v>103</v>
      </c>
      <c r="C568" s="2">
        <v>3</v>
      </c>
      <c r="D568" s="28" t="s">
        <v>306</v>
      </c>
      <c r="E568" s="2">
        <v>6</v>
      </c>
      <c r="F568" s="28" t="s">
        <v>738</v>
      </c>
    </row>
    <row r="569" spans="1:6" s="11" customFormat="1" ht="14.25" customHeight="1" x14ac:dyDescent="0.2">
      <c r="A569" s="13" t="s">
        <v>181</v>
      </c>
      <c r="B569" s="13" t="s">
        <v>103</v>
      </c>
      <c r="C569" s="13">
        <v>3</v>
      </c>
      <c r="D569" s="28" t="s">
        <v>306</v>
      </c>
      <c r="E569" s="13">
        <v>7</v>
      </c>
      <c r="F569" s="28" t="s">
        <v>739</v>
      </c>
    </row>
    <row r="570" spans="1:6" ht="14.25" customHeight="1" x14ac:dyDescent="0.2">
      <c r="A570" s="13"/>
      <c r="B570" s="13"/>
      <c r="C570" s="2"/>
      <c r="E570" s="2"/>
    </row>
    <row r="571" spans="1:6" ht="14.25" customHeight="1" x14ac:dyDescent="0.2">
      <c r="A571" s="13" t="s">
        <v>181</v>
      </c>
      <c r="B571" s="13" t="s">
        <v>193</v>
      </c>
      <c r="C571" s="13">
        <v>0</v>
      </c>
      <c r="D571" s="17">
        <v>0</v>
      </c>
      <c r="E571" s="13"/>
      <c r="F571" s="2"/>
    </row>
    <row r="572" spans="1:6" ht="14.25" customHeight="1" x14ac:dyDescent="0.2">
      <c r="A572" s="13" t="s">
        <v>181</v>
      </c>
      <c r="B572" s="13" t="s">
        <v>193</v>
      </c>
      <c r="C572" s="13">
        <v>3</v>
      </c>
      <c r="D572" s="28" t="s">
        <v>304</v>
      </c>
      <c r="E572" s="13">
        <v>1</v>
      </c>
      <c r="F572" s="28" t="s">
        <v>740</v>
      </c>
    </row>
    <row r="573" spans="1:6" ht="14.25" customHeight="1" x14ac:dyDescent="0.2">
      <c r="A573" s="13" t="s">
        <v>181</v>
      </c>
      <c r="B573" s="13" t="s">
        <v>193</v>
      </c>
      <c r="C573" s="13">
        <v>3</v>
      </c>
      <c r="D573" s="28" t="s">
        <v>306</v>
      </c>
      <c r="E573" s="13">
        <v>2</v>
      </c>
      <c r="F573" s="28" t="s">
        <v>741</v>
      </c>
    </row>
    <row r="574" spans="1:6" ht="14.25" customHeight="1" x14ac:dyDescent="0.2">
      <c r="A574" s="13" t="s">
        <v>181</v>
      </c>
      <c r="B574" s="13" t="s">
        <v>193</v>
      </c>
      <c r="C574" s="13">
        <v>3</v>
      </c>
      <c r="D574" s="28" t="s">
        <v>304</v>
      </c>
      <c r="E574" s="13">
        <v>3</v>
      </c>
      <c r="F574" s="28" t="s">
        <v>742</v>
      </c>
    </row>
    <row r="575" spans="1:6" ht="14.25" customHeight="1" x14ac:dyDescent="0.2">
      <c r="A575" s="13" t="s">
        <v>181</v>
      </c>
      <c r="B575" s="13" t="s">
        <v>193</v>
      </c>
      <c r="C575" s="13">
        <v>3</v>
      </c>
      <c r="D575" s="28" t="s">
        <v>304</v>
      </c>
      <c r="E575" s="13">
        <v>4</v>
      </c>
      <c r="F575" s="28" t="s">
        <v>743</v>
      </c>
    </row>
    <row r="576" spans="1:6" ht="14.25" customHeight="1" x14ac:dyDescent="0.2">
      <c r="A576" s="13" t="s">
        <v>181</v>
      </c>
      <c r="B576" s="13" t="s">
        <v>193</v>
      </c>
      <c r="C576" s="13">
        <v>3</v>
      </c>
      <c r="D576" s="28" t="s">
        <v>304</v>
      </c>
      <c r="E576" s="13">
        <v>5</v>
      </c>
      <c r="F576" s="28" t="s">
        <v>744</v>
      </c>
    </row>
    <row r="577" spans="1:8" ht="14.25" customHeight="1" x14ac:dyDescent="0.2">
      <c r="A577" s="13"/>
      <c r="B577" s="13"/>
      <c r="C577" s="2"/>
      <c r="E577" s="2"/>
      <c r="F577" s="2"/>
    </row>
    <row r="578" spans="1:8" ht="14.25" customHeight="1" x14ac:dyDescent="0.2">
      <c r="A578" s="13" t="s">
        <v>181</v>
      </c>
      <c r="B578" s="13" t="s">
        <v>180</v>
      </c>
      <c r="C578" s="13">
        <v>0</v>
      </c>
      <c r="D578" s="17">
        <v>0</v>
      </c>
      <c r="E578" s="13"/>
      <c r="F578" s="13"/>
    </row>
    <row r="579" spans="1:8" ht="14.25" customHeight="1" x14ac:dyDescent="0.2">
      <c r="A579" s="13" t="s">
        <v>181</v>
      </c>
      <c r="B579" s="13" t="s">
        <v>180</v>
      </c>
      <c r="C579" s="13">
        <v>3</v>
      </c>
      <c r="D579" s="28" t="s">
        <v>304</v>
      </c>
      <c r="E579" s="13">
        <v>1</v>
      </c>
      <c r="F579" s="28" t="s">
        <v>745</v>
      </c>
    </row>
    <row r="580" spans="1:8" ht="14.25" customHeight="1" x14ac:dyDescent="0.2">
      <c r="A580" s="13" t="s">
        <v>181</v>
      </c>
      <c r="B580" s="13" t="s">
        <v>180</v>
      </c>
      <c r="C580" s="13">
        <v>3</v>
      </c>
      <c r="D580" s="28" t="s">
        <v>304</v>
      </c>
      <c r="E580" s="13">
        <v>2</v>
      </c>
      <c r="F580" s="28" t="s">
        <v>746</v>
      </c>
    </row>
    <row r="581" spans="1:8" ht="14.25" customHeight="1" x14ac:dyDescent="0.2">
      <c r="A581" s="13" t="s">
        <v>181</v>
      </c>
      <c r="B581" s="13" t="s">
        <v>180</v>
      </c>
      <c r="C581" s="13">
        <v>3</v>
      </c>
      <c r="D581" s="28" t="s">
        <v>306</v>
      </c>
      <c r="E581" s="13">
        <v>3</v>
      </c>
      <c r="F581" s="28" t="s">
        <v>747</v>
      </c>
    </row>
    <row r="582" spans="1:8" ht="14.25" customHeight="1" x14ac:dyDescent="0.2">
      <c r="A582" s="13" t="s">
        <v>181</v>
      </c>
      <c r="B582" s="13" t="s">
        <v>180</v>
      </c>
      <c r="C582" s="13">
        <v>3</v>
      </c>
      <c r="D582" s="28" t="s">
        <v>305</v>
      </c>
      <c r="E582" s="13">
        <v>4</v>
      </c>
      <c r="F582" s="28" t="s">
        <v>748</v>
      </c>
    </row>
    <row r="583" spans="1:8" ht="14.25" customHeight="1" x14ac:dyDescent="0.2">
      <c r="A583" s="13" t="s">
        <v>181</v>
      </c>
      <c r="B583" s="13" t="s">
        <v>180</v>
      </c>
      <c r="C583" s="13">
        <v>3</v>
      </c>
      <c r="D583" s="28" t="s">
        <v>304</v>
      </c>
      <c r="E583" s="13">
        <v>5</v>
      </c>
      <c r="F583" s="28" t="s">
        <v>749</v>
      </c>
    </row>
    <row r="584" spans="1:8" ht="14.25" customHeight="1" x14ac:dyDescent="0.2">
      <c r="A584" s="13" t="s">
        <v>181</v>
      </c>
      <c r="B584" s="13" t="s">
        <v>180</v>
      </c>
      <c r="C584" s="13">
        <v>3</v>
      </c>
      <c r="D584" s="28" t="s">
        <v>305</v>
      </c>
      <c r="E584" s="13">
        <v>6</v>
      </c>
      <c r="F584" s="28" t="s">
        <v>750</v>
      </c>
    </row>
    <row r="585" spans="1:8" ht="14.25" customHeight="1" x14ac:dyDescent="0.2">
      <c r="A585" s="13" t="s">
        <v>181</v>
      </c>
      <c r="B585" s="13" t="s">
        <v>180</v>
      </c>
      <c r="C585" s="13">
        <v>3</v>
      </c>
      <c r="D585" s="28" t="s">
        <v>304</v>
      </c>
      <c r="E585" s="13">
        <v>7</v>
      </c>
      <c r="F585" s="28" t="s">
        <v>751</v>
      </c>
    </row>
    <row r="586" spans="1:8" ht="14.25" customHeight="1" x14ac:dyDescent="0.2">
      <c r="A586" s="13" t="s">
        <v>181</v>
      </c>
      <c r="B586" s="13" t="s">
        <v>180</v>
      </c>
      <c r="C586" s="13">
        <v>3</v>
      </c>
      <c r="D586" s="28" t="s">
        <v>306</v>
      </c>
      <c r="E586" s="13">
        <v>8</v>
      </c>
      <c r="F586" s="28" t="s">
        <v>752</v>
      </c>
    </row>
    <row r="587" spans="1:8" ht="14.25" customHeight="1" x14ac:dyDescent="0.2">
      <c r="A587" s="13" t="s">
        <v>181</v>
      </c>
      <c r="B587" s="13" t="s">
        <v>180</v>
      </c>
      <c r="C587" s="13">
        <v>3</v>
      </c>
      <c r="D587" s="28" t="s">
        <v>304</v>
      </c>
      <c r="E587" s="13">
        <v>9</v>
      </c>
      <c r="F587" s="28" t="s">
        <v>753</v>
      </c>
    </row>
    <row r="588" spans="1:8" ht="14.25" customHeight="1" x14ac:dyDescent="0.2">
      <c r="A588" s="13"/>
      <c r="B588" s="13"/>
      <c r="C588" s="13"/>
      <c r="D588" s="17"/>
      <c r="E588" s="13"/>
      <c r="F588" s="13"/>
    </row>
    <row r="589" spans="1:8" ht="14.25" customHeight="1" x14ac:dyDescent="0.2">
      <c r="A589" s="13" t="s">
        <v>181</v>
      </c>
      <c r="B589" s="13" t="s">
        <v>65</v>
      </c>
      <c r="C589" s="13">
        <v>0</v>
      </c>
      <c r="D589" s="17">
        <v>0</v>
      </c>
      <c r="E589" s="13"/>
      <c r="F589" s="13"/>
    </row>
    <row r="590" spans="1:8" ht="14.25" customHeight="1" x14ac:dyDescent="0.2">
      <c r="A590" s="13" t="s">
        <v>181</v>
      </c>
      <c r="B590" s="13" t="s">
        <v>65</v>
      </c>
      <c r="C590" s="13">
        <v>3</v>
      </c>
      <c r="D590" s="28" t="s">
        <v>306</v>
      </c>
      <c r="E590" s="13">
        <v>1</v>
      </c>
      <c r="F590" s="28" t="s">
        <v>754</v>
      </c>
      <c r="G590" s="27">
        <v>41505</v>
      </c>
      <c r="H590" s="17" t="s">
        <v>1320</v>
      </c>
    </row>
    <row r="591" spans="1:8" ht="14.25" customHeight="1" x14ac:dyDescent="0.2">
      <c r="A591" s="13" t="s">
        <v>181</v>
      </c>
      <c r="B591" s="13" t="s">
        <v>65</v>
      </c>
      <c r="C591" s="13">
        <v>3</v>
      </c>
      <c r="D591" s="28" t="s">
        <v>304</v>
      </c>
      <c r="E591" s="13">
        <v>2</v>
      </c>
      <c r="F591" s="28" t="s">
        <v>755</v>
      </c>
      <c r="G591" s="27">
        <v>41505</v>
      </c>
      <c r="H591" s="17" t="s">
        <v>1320</v>
      </c>
    </row>
    <row r="592" spans="1:8" ht="14.25" customHeight="1" x14ac:dyDescent="0.2">
      <c r="A592" s="13" t="s">
        <v>181</v>
      </c>
      <c r="B592" s="13" t="s">
        <v>65</v>
      </c>
      <c r="C592" s="13">
        <v>3</v>
      </c>
      <c r="D592" s="28" t="s">
        <v>306</v>
      </c>
      <c r="E592" s="13">
        <v>3</v>
      </c>
      <c r="F592" s="28" t="s">
        <v>756</v>
      </c>
    </row>
    <row r="593" spans="1:8" ht="14.25" customHeight="1" x14ac:dyDescent="0.2">
      <c r="A593" s="13" t="s">
        <v>181</v>
      </c>
      <c r="B593" s="13" t="s">
        <v>65</v>
      </c>
      <c r="C593" s="13">
        <v>3</v>
      </c>
      <c r="D593" s="28" t="s">
        <v>304</v>
      </c>
      <c r="E593" s="13">
        <v>4</v>
      </c>
      <c r="F593" s="28" t="s">
        <v>757</v>
      </c>
    </row>
    <row r="594" spans="1:8" ht="14.25" customHeight="1" x14ac:dyDescent="0.2">
      <c r="A594" s="13" t="s">
        <v>181</v>
      </c>
      <c r="B594" s="13" t="s">
        <v>65</v>
      </c>
      <c r="C594" s="13">
        <v>3</v>
      </c>
      <c r="D594" s="28" t="s">
        <v>306</v>
      </c>
      <c r="E594" s="13">
        <v>5</v>
      </c>
      <c r="F594" s="28" t="s">
        <v>758</v>
      </c>
      <c r="G594" s="27">
        <v>41505</v>
      </c>
      <c r="H594" s="17" t="s">
        <v>1320</v>
      </c>
    </row>
    <row r="595" spans="1:8" ht="14.25" customHeight="1" x14ac:dyDescent="0.2">
      <c r="A595" s="13" t="s">
        <v>181</v>
      </c>
      <c r="B595" s="13" t="s">
        <v>65</v>
      </c>
      <c r="C595" s="13">
        <v>3</v>
      </c>
      <c r="D595" s="28" t="s">
        <v>306</v>
      </c>
      <c r="E595" s="13">
        <v>6</v>
      </c>
      <c r="F595" s="28" t="s">
        <v>759</v>
      </c>
    </row>
    <row r="596" spans="1:8" ht="14.25" customHeight="1" x14ac:dyDescent="0.2">
      <c r="A596" s="13" t="s">
        <v>181</v>
      </c>
      <c r="B596" s="13" t="s">
        <v>65</v>
      </c>
      <c r="C596" s="13">
        <v>3</v>
      </c>
      <c r="D596" s="28" t="s">
        <v>304</v>
      </c>
      <c r="E596" s="13">
        <v>7</v>
      </c>
      <c r="F596" s="28" t="s">
        <v>760</v>
      </c>
    </row>
    <row r="597" spans="1:8" ht="14.25" customHeight="1" x14ac:dyDescent="0.2">
      <c r="A597" s="13" t="s">
        <v>181</v>
      </c>
      <c r="B597" s="13" t="s">
        <v>65</v>
      </c>
      <c r="C597" s="13">
        <v>3</v>
      </c>
      <c r="D597" s="28" t="s">
        <v>304</v>
      </c>
      <c r="E597" s="13">
        <v>8</v>
      </c>
      <c r="F597" s="28" t="s">
        <v>761</v>
      </c>
    </row>
    <row r="598" spans="1:8" ht="14.25" customHeight="1" x14ac:dyDescent="0.2">
      <c r="A598" s="13"/>
      <c r="B598" s="13"/>
      <c r="C598" s="13"/>
      <c r="D598" s="17"/>
      <c r="E598" s="13"/>
      <c r="F598" s="13"/>
    </row>
    <row r="599" spans="1:8" ht="14.25" customHeight="1" x14ac:dyDescent="0.2">
      <c r="A599" s="13" t="s">
        <v>181</v>
      </c>
      <c r="B599" s="13" t="s">
        <v>297</v>
      </c>
      <c r="C599" s="13">
        <v>0</v>
      </c>
      <c r="D599" s="17">
        <v>0</v>
      </c>
      <c r="E599" s="13"/>
      <c r="F599" s="13"/>
    </row>
    <row r="600" spans="1:8" ht="14.25" customHeight="1" x14ac:dyDescent="0.2">
      <c r="A600" s="13" t="s">
        <v>181</v>
      </c>
      <c r="B600" s="13" t="s">
        <v>297</v>
      </c>
      <c r="C600" s="13">
        <v>3</v>
      </c>
      <c r="D600" s="28" t="s">
        <v>304</v>
      </c>
      <c r="E600" s="13">
        <v>1</v>
      </c>
      <c r="F600" s="28" t="s">
        <v>762</v>
      </c>
    </row>
    <row r="601" spans="1:8" ht="14.25" customHeight="1" x14ac:dyDescent="0.2">
      <c r="A601" s="13" t="s">
        <v>181</v>
      </c>
      <c r="B601" s="13" t="s">
        <v>297</v>
      </c>
      <c r="C601" s="13">
        <v>3</v>
      </c>
      <c r="D601" s="28" t="s">
        <v>304</v>
      </c>
      <c r="E601" s="13">
        <v>2</v>
      </c>
      <c r="F601" s="28" t="s">
        <v>763</v>
      </c>
    </row>
    <row r="602" spans="1:8" ht="14.25" customHeight="1" x14ac:dyDescent="0.2">
      <c r="A602" s="13" t="s">
        <v>181</v>
      </c>
      <c r="B602" s="13" t="s">
        <v>297</v>
      </c>
      <c r="C602" s="13">
        <v>3</v>
      </c>
      <c r="D602" s="28" t="s">
        <v>306</v>
      </c>
      <c r="E602" s="13">
        <v>3</v>
      </c>
      <c r="F602" s="28" t="s">
        <v>764</v>
      </c>
      <c r="G602" s="27">
        <v>41505</v>
      </c>
      <c r="H602" s="17" t="s">
        <v>1320</v>
      </c>
    </row>
    <row r="603" spans="1:8" ht="14.25" customHeight="1" x14ac:dyDescent="0.2">
      <c r="A603" s="13" t="s">
        <v>181</v>
      </c>
      <c r="B603" s="13" t="s">
        <v>297</v>
      </c>
      <c r="C603" s="13">
        <v>3</v>
      </c>
      <c r="D603" s="28" t="s">
        <v>305</v>
      </c>
      <c r="E603" s="13">
        <v>4</v>
      </c>
      <c r="F603" s="28" t="s">
        <v>765</v>
      </c>
    </row>
    <row r="604" spans="1:8" ht="14.25" customHeight="1" x14ac:dyDescent="0.2">
      <c r="A604" s="13" t="s">
        <v>181</v>
      </c>
      <c r="B604" s="13" t="s">
        <v>297</v>
      </c>
      <c r="C604" s="13">
        <v>3</v>
      </c>
      <c r="D604" s="28" t="s">
        <v>304</v>
      </c>
      <c r="E604" s="13">
        <v>5</v>
      </c>
      <c r="F604" s="28" t="s">
        <v>766</v>
      </c>
    </row>
    <row r="605" spans="1:8" s="11" customFormat="1" ht="14.25" customHeight="1" x14ac:dyDescent="0.2">
      <c r="A605" s="13"/>
      <c r="B605" s="13"/>
      <c r="C605" s="13"/>
      <c r="D605" s="13"/>
      <c r="E605" s="13"/>
      <c r="F605" s="13"/>
    </row>
    <row r="606" spans="1:8" s="11" customFormat="1" ht="14.25" customHeight="1" x14ac:dyDescent="0.2">
      <c r="A606" s="13" t="s">
        <v>181</v>
      </c>
      <c r="B606" s="13" t="s">
        <v>390</v>
      </c>
      <c r="C606" s="13">
        <v>0</v>
      </c>
      <c r="D606" s="13">
        <v>0</v>
      </c>
      <c r="E606" s="13"/>
      <c r="F606" s="13"/>
    </row>
    <row r="607" spans="1:8" s="11" customFormat="1" ht="14.25" customHeight="1" x14ac:dyDescent="0.2">
      <c r="A607" s="13" t="s">
        <v>181</v>
      </c>
      <c r="B607" s="13" t="s">
        <v>390</v>
      </c>
      <c r="C607" s="13">
        <v>3</v>
      </c>
      <c r="D607" s="28" t="s">
        <v>304</v>
      </c>
      <c r="E607" s="13">
        <v>1</v>
      </c>
      <c r="F607" s="28" t="s">
        <v>767</v>
      </c>
    </row>
    <row r="608" spans="1:8" s="11" customFormat="1" ht="14.25" customHeight="1" x14ac:dyDescent="0.2">
      <c r="A608" s="13" t="s">
        <v>181</v>
      </c>
      <c r="B608" s="13" t="s">
        <v>390</v>
      </c>
      <c r="C608" s="13">
        <v>3</v>
      </c>
      <c r="D608" s="28" t="s">
        <v>305</v>
      </c>
      <c r="E608" s="13">
        <v>2</v>
      </c>
      <c r="F608" s="28" t="s">
        <v>768</v>
      </c>
    </row>
    <row r="609" spans="1:8" s="11" customFormat="1" ht="14.25" customHeight="1" x14ac:dyDescent="0.2">
      <c r="A609" s="13" t="s">
        <v>181</v>
      </c>
      <c r="B609" s="13" t="s">
        <v>390</v>
      </c>
      <c r="C609" s="13">
        <v>3</v>
      </c>
      <c r="D609" s="28" t="s">
        <v>306</v>
      </c>
      <c r="E609" s="13">
        <v>3</v>
      </c>
      <c r="F609" s="28" t="s">
        <v>769</v>
      </c>
    </row>
    <row r="610" spans="1:8" s="11" customFormat="1" ht="14.25" customHeight="1" x14ac:dyDescent="0.2">
      <c r="A610" s="13" t="s">
        <v>181</v>
      </c>
      <c r="B610" s="13" t="s">
        <v>390</v>
      </c>
      <c r="C610" s="13">
        <v>3</v>
      </c>
      <c r="D610" s="28" t="s">
        <v>305</v>
      </c>
      <c r="E610" s="13">
        <v>4</v>
      </c>
      <c r="F610" s="28" t="s">
        <v>770</v>
      </c>
    </row>
    <row r="611" spans="1:8" s="11" customFormat="1" ht="14.25" customHeight="1" x14ac:dyDescent="0.2">
      <c r="A611" s="13" t="s">
        <v>181</v>
      </c>
      <c r="B611" s="13" t="s">
        <v>390</v>
      </c>
      <c r="C611" s="13">
        <v>3</v>
      </c>
      <c r="D611" s="28" t="s">
        <v>304</v>
      </c>
      <c r="E611" s="13">
        <v>5</v>
      </c>
      <c r="F611" s="28" t="s">
        <v>771</v>
      </c>
    </row>
    <row r="612" spans="1:8" s="11" customFormat="1" ht="14.25" customHeight="1" x14ac:dyDescent="0.2">
      <c r="A612" s="13" t="s">
        <v>181</v>
      </c>
      <c r="B612" s="13" t="s">
        <v>390</v>
      </c>
      <c r="C612" s="13">
        <v>3</v>
      </c>
      <c r="D612" s="28" t="s">
        <v>304</v>
      </c>
      <c r="E612" s="13">
        <v>6</v>
      </c>
      <c r="F612" s="28" t="s">
        <v>772</v>
      </c>
    </row>
    <row r="613" spans="1:8" s="17" customFormat="1" ht="14.25" customHeight="1" x14ac:dyDescent="0.2">
      <c r="A613" s="13"/>
      <c r="B613" s="13"/>
      <c r="C613" s="13"/>
      <c r="E613" s="13"/>
      <c r="F613" s="13"/>
    </row>
    <row r="614" spans="1:8" s="17" customFormat="1" ht="14.25" customHeight="1" x14ac:dyDescent="0.2">
      <c r="A614" s="13" t="s">
        <v>182</v>
      </c>
      <c r="B614" s="13" t="s">
        <v>247</v>
      </c>
      <c r="C614" s="13">
        <v>0</v>
      </c>
      <c r="D614" s="17">
        <v>1</v>
      </c>
      <c r="E614" s="13"/>
      <c r="F614" s="13"/>
    </row>
    <row r="615" spans="1:8" s="17" customFormat="1" ht="14.25" customHeight="1" x14ac:dyDescent="0.2">
      <c r="A615" s="13" t="s">
        <v>182</v>
      </c>
      <c r="B615" s="13" t="s">
        <v>247</v>
      </c>
      <c r="C615" s="13">
        <v>2</v>
      </c>
      <c r="D615" s="28" t="s">
        <v>304</v>
      </c>
      <c r="E615" s="28">
        <v>1</v>
      </c>
      <c r="F615" s="28" t="s">
        <v>773</v>
      </c>
    </row>
    <row r="616" spans="1:8" s="17" customFormat="1" ht="14.25" customHeight="1" x14ac:dyDescent="0.2">
      <c r="A616" s="13" t="s">
        <v>182</v>
      </c>
      <c r="B616" s="13" t="s">
        <v>247</v>
      </c>
      <c r="C616" s="13">
        <v>2</v>
      </c>
      <c r="D616" s="28" t="s">
        <v>304</v>
      </c>
      <c r="E616" s="28">
        <v>2</v>
      </c>
      <c r="F616" s="28" t="s">
        <v>774</v>
      </c>
    </row>
    <row r="617" spans="1:8" s="17" customFormat="1" ht="14.25" customHeight="1" x14ac:dyDescent="0.2">
      <c r="A617" s="13" t="s">
        <v>182</v>
      </c>
      <c r="B617" s="13" t="s">
        <v>247</v>
      </c>
      <c r="C617" s="13">
        <v>2</v>
      </c>
      <c r="D617" s="28" t="s">
        <v>306</v>
      </c>
      <c r="E617" s="28">
        <v>3</v>
      </c>
      <c r="F617" s="28" t="s">
        <v>775</v>
      </c>
      <c r="G617" s="27">
        <v>41505</v>
      </c>
      <c r="H617" s="17" t="s">
        <v>1320</v>
      </c>
    </row>
    <row r="618" spans="1:8" s="17" customFormat="1" ht="14.25" customHeight="1" x14ac:dyDescent="0.2">
      <c r="A618" s="13"/>
      <c r="B618" s="13"/>
      <c r="C618" s="13"/>
      <c r="D618" s="13"/>
      <c r="E618" s="13"/>
      <c r="F618" s="13"/>
    </row>
    <row r="619" spans="1:8" s="17" customFormat="1" ht="14.25" customHeight="1" x14ac:dyDescent="0.2">
      <c r="A619" s="13" t="s">
        <v>182</v>
      </c>
      <c r="B619" s="13" t="s">
        <v>44</v>
      </c>
      <c r="C619" s="13">
        <v>0</v>
      </c>
      <c r="D619" s="13">
        <v>4</v>
      </c>
      <c r="E619" s="13"/>
      <c r="F619" s="13"/>
    </row>
    <row r="620" spans="1:8" s="17" customFormat="1" ht="14.25" customHeight="1" x14ac:dyDescent="0.2">
      <c r="A620" s="13" t="s">
        <v>182</v>
      </c>
      <c r="B620" s="13" t="s">
        <v>44</v>
      </c>
      <c r="C620" s="13">
        <v>2</v>
      </c>
      <c r="D620" s="28" t="s">
        <v>305</v>
      </c>
      <c r="E620" s="28">
        <v>1</v>
      </c>
      <c r="F620" s="28" t="s">
        <v>776</v>
      </c>
      <c r="G620" s="11"/>
    </row>
    <row r="621" spans="1:8" s="17" customFormat="1" ht="14.25" customHeight="1" x14ac:dyDescent="0.2">
      <c r="A621" s="13" t="s">
        <v>182</v>
      </c>
      <c r="B621" s="13" t="s">
        <v>44</v>
      </c>
      <c r="C621" s="13">
        <v>2</v>
      </c>
      <c r="D621" s="28" t="s">
        <v>304</v>
      </c>
      <c r="E621" s="28">
        <v>2</v>
      </c>
      <c r="F621" s="28" t="s">
        <v>262</v>
      </c>
      <c r="G621" s="11"/>
    </row>
    <row r="622" spans="1:8" s="17" customFormat="1" ht="14.25" customHeight="1" x14ac:dyDescent="0.2">
      <c r="A622" s="13" t="s">
        <v>182</v>
      </c>
      <c r="B622" s="13" t="s">
        <v>44</v>
      </c>
      <c r="C622" s="13">
        <v>2</v>
      </c>
      <c r="D622" s="28" t="s">
        <v>304</v>
      </c>
      <c r="E622" s="28">
        <v>3</v>
      </c>
      <c r="F622" s="28" t="s">
        <v>777</v>
      </c>
      <c r="G622" s="11"/>
    </row>
    <row r="623" spans="1:8" s="17" customFormat="1" ht="14.25" customHeight="1" x14ac:dyDescent="0.2">
      <c r="A623" s="13" t="s">
        <v>182</v>
      </c>
      <c r="B623" s="13" t="s">
        <v>44</v>
      </c>
      <c r="C623" s="13">
        <v>2</v>
      </c>
      <c r="D623" s="28" t="s">
        <v>305</v>
      </c>
      <c r="E623" s="28">
        <v>4</v>
      </c>
      <c r="F623" s="28" t="s">
        <v>84</v>
      </c>
      <c r="G623" s="27">
        <v>41505</v>
      </c>
      <c r="H623" s="17" t="s">
        <v>1357</v>
      </c>
    </row>
    <row r="624" spans="1:8" s="17" customFormat="1" ht="14.25" customHeight="1" x14ac:dyDescent="0.2">
      <c r="A624" s="13" t="s">
        <v>182</v>
      </c>
      <c r="B624" s="13" t="s">
        <v>44</v>
      </c>
      <c r="C624" s="13">
        <v>2</v>
      </c>
      <c r="D624" s="28" t="s">
        <v>305</v>
      </c>
      <c r="E624" s="28">
        <v>5</v>
      </c>
      <c r="F624" s="28" t="s">
        <v>778</v>
      </c>
      <c r="G624" s="27">
        <v>41505</v>
      </c>
      <c r="H624" s="17" t="s">
        <v>1357</v>
      </c>
    </row>
    <row r="625" spans="1:8" s="17" customFormat="1" ht="14.25" customHeight="1" x14ac:dyDescent="0.2">
      <c r="A625" s="13" t="s">
        <v>182</v>
      </c>
      <c r="B625" s="13" t="s">
        <v>44</v>
      </c>
      <c r="C625" s="13">
        <v>2</v>
      </c>
      <c r="D625" s="28" t="s">
        <v>306</v>
      </c>
      <c r="E625" s="28">
        <v>6</v>
      </c>
      <c r="F625" s="28" t="s">
        <v>779</v>
      </c>
      <c r="G625" s="11"/>
    </row>
    <row r="626" spans="1:8" s="17" customFormat="1" ht="14.25" customHeight="1" x14ac:dyDescent="0.2">
      <c r="A626" s="13" t="s">
        <v>182</v>
      </c>
      <c r="B626" s="13" t="s">
        <v>44</v>
      </c>
      <c r="C626" s="13">
        <v>2</v>
      </c>
      <c r="D626" s="28" t="s">
        <v>305</v>
      </c>
      <c r="E626" s="28">
        <v>7</v>
      </c>
      <c r="F626" s="28" t="s">
        <v>780</v>
      </c>
      <c r="G626" s="11"/>
    </row>
    <row r="627" spans="1:8" s="17" customFormat="1" ht="14.25" customHeight="1" x14ac:dyDescent="0.2">
      <c r="A627" s="13" t="s">
        <v>182</v>
      </c>
      <c r="B627" s="13" t="s">
        <v>44</v>
      </c>
      <c r="C627" s="13">
        <v>2</v>
      </c>
      <c r="D627" s="28" t="s">
        <v>304</v>
      </c>
      <c r="E627" s="28">
        <v>8</v>
      </c>
      <c r="F627" s="28" t="s">
        <v>781</v>
      </c>
      <c r="G627" s="11"/>
    </row>
    <row r="628" spans="1:8" s="17" customFormat="1" ht="14.25" customHeight="1" x14ac:dyDescent="0.2">
      <c r="A628" s="13"/>
      <c r="B628" s="13"/>
      <c r="C628" s="13"/>
      <c r="D628" s="13"/>
      <c r="E628" s="13"/>
      <c r="F628" s="13"/>
    </row>
    <row r="629" spans="1:8" s="17" customFormat="1" ht="14.25" customHeight="1" x14ac:dyDescent="0.2">
      <c r="A629" s="13" t="s">
        <v>182</v>
      </c>
      <c r="B629" s="13" t="s">
        <v>420</v>
      </c>
      <c r="C629" s="13">
        <v>0</v>
      </c>
      <c r="D629" s="13">
        <v>3</v>
      </c>
      <c r="E629" s="13"/>
      <c r="F629" s="13"/>
    </row>
    <row r="630" spans="1:8" s="17" customFormat="1" ht="14.25" customHeight="1" x14ac:dyDescent="0.2">
      <c r="A630" s="13" t="s">
        <v>182</v>
      </c>
      <c r="B630" s="13" t="s">
        <v>420</v>
      </c>
      <c r="C630" s="13">
        <v>2</v>
      </c>
      <c r="D630" s="28" t="s">
        <v>305</v>
      </c>
      <c r="E630" s="28">
        <v>1</v>
      </c>
      <c r="F630" s="28" t="s">
        <v>782</v>
      </c>
    </row>
    <row r="631" spans="1:8" s="17" customFormat="1" ht="14.25" customHeight="1" x14ac:dyDescent="0.2">
      <c r="A631" s="13" t="s">
        <v>182</v>
      </c>
      <c r="B631" s="13" t="s">
        <v>420</v>
      </c>
      <c r="C631" s="13">
        <v>2</v>
      </c>
      <c r="D631" s="28" t="s">
        <v>305</v>
      </c>
      <c r="E631" s="28">
        <v>2</v>
      </c>
      <c r="F631" s="28" t="s">
        <v>783</v>
      </c>
    </row>
    <row r="632" spans="1:8" s="17" customFormat="1" ht="14.25" customHeight="1" x14ac:dyDescent="0.2">
      <c r="A632" s="13" t="s">
        <v>182</v>
      </c>
      <c r="B632" s="13" t="s">
        <v>420</v>
      </c>
      <c r="C632" s="13">
        <v>2</v>
      </c>
      <c r="D632" s="28" t="s">
        <v>305</v>
      </c>
      <c r="E632" s="28">
        <v>3</v>
      </c>
      <c r="F632" s="28" t="s">
        <v>784</v>
      </c>
    </row>
    <row r="633" spans="1:8" s="17" customFormat="1" ht="14.25" customHeight="1" x14ac:dyDescent="0.2">
      <c r="A633" s="13" t="s">
        <v>182</v>
      </c>
      <c r="B633" s="13" t="s">
        <v>420</v>
      </c>
      <c r="C633" s="13">
        <v>2</v>
      </c>
      <c r="D633" s="28" t="s">
        <v>305</v>
      </c>
      <c r="E633" s="28">
        <v>4</v>
      </c>
      <c r="F633" s="28" t="s">
        <v>785</v>
      </c>
      <c r="G633" s="27">
        <v>41505</v>
      </c>
      <c r="H633" s="17" t="s">
        <v>1320</v>
      </c>
    </row>
    <row r="634" spans="1:8" s="17" customFormat="1" ht="14.25" customHeight="1" x14ac:dyDescent="0.2">
      <c r="A634" s="13"/>
      <c r="B634" s="13"/>
      <c r="C634" s="13"/>
      <c r="D634" s="13"/>
      <c r="E634" s="13"/>
      <c r="F634" s="13"/>
    </row>
    <row r="635" spans="1:8" s="17" customFormat="1" ht="14.25" customHeight="1" x14ac:dyDescent="0.2">
      <c r="A635" s="13" t="s">
        <v>182</v>
      </c>
      <c r="B635" s="13" t="s">
        <v>1</v>
      </c>
      <c r="C635" s="13">
        <v>0</v>
      </c>
      <c r="D635" s="13">
        <v>2</v>
      </c>
      <c r="E635" s="13"/>
      <c r="F635" s="13"/>
    </row>
    <row r="636" spans="1:8" s="17" customFormat="1" ht="14.25" customHeight="1" x14ac:dyDescent="0.2">
      <c r="A636" s="13" t="s">
        <v>182</v>
      </c>
      <c r="B636" s="13" t="s">
        <v>1</v>
      </c>
      <c r="C636" s="13">
        <v>2</v>
      </c>
      <c r="D636" s="28" t="s">
        <v>304</v>
      </c>
      <c r="E636" s="28">
        <v>1</v>
      </c>
      <c r="F636" s="28" t="s">
        <v>786</v>
      </c>
      <c r="G636" s="11"/>
    </row>
    <row r="637" spans="1:8" s="17" customFormat="1" ht="14.25" customHeight="1" x14ac:dyDescent="0.2">
      <c r="A637" s="13" t="s">
        <v>182</v>
      </c>
      <c r="B637" s="13" t="s">
        <v>1</v>
      </c>
      <c r="C637" s="13">
        <v>2</v>
      </c>
      <c r="D637" s="28" t="s">
        <v>304</v>
      </c>
      <c r="E637" s="28">
        <v>2</v>
      </c>
      <c r="F637" s="28" t="s">
        <v>787</v>
      </c>
      <c r="G637" s="11"/>
    </row>
    <row r="638" spans="1:8" s="17" customFormat="1" ht="14.25" customHeight="1" x14ac:dyDescent="0.2">
      <c r="A638" s="13" t="s">
        <v>182</v>
      </c>
      <c r="B638" s="13" t="s">
        <v>1</v>
      </c>
      <c r="C638" s="13">
        <v>2</v>
      </c>
      <c r="D638" s="28" t="s">
        <v>304</v>
      </c>
      <c r="E638" s="28">
        <v>3</v>
      </c>
      <c r="F638" s="28" t="s">
        <v>788</v>
      </c>
      <c r="G638" s="27">
        <v>41505</v>
      </c>
      <c r="H638" s="17" t="s">
        <v>1357</v>
      </c>
    </row>
    <row r="639" spans="1:8" s="17" customFormat="1" ht="14.25" customHeight="1" x14ac:dyDescent="0.2">
      <c r="A639" s="13" t="s">
        <v>182</v>
      </c>
      <c r="B639" s="13" t="s">
        <v>1</v>
      </c>
      <c r="C639" s="13">
        <v>2</v>
      </c>
      <c r="D639" s="28" t="s">
        <v>304</v>
      </c>
      <c r="E639" s="28">
        <v>4</v>
      </c>
      <c r="F639" s="28" t="s">
        <v>789</v>
      </c>
      <c r="G639" s="27">
        <v>41505</v>
      </c>
      <c r="H639" s="17" t="s">
        <v>441</v>
      </c>
    </row>
    <row r="640" spans="1:8" s="17" customFormat="1" ht="14.25" customHeight="1" x14ac:dyDescent="0.2">
      <c r="A640" s="13" t="s">
        <v>182</v>
      </c>
      <c r="B640" s="13" t="s">
        <v>1</v>
      </c>
      <c r="C640" s="13">
        <v>2</v>
      </c>
      <c r="D640" s="28" t="s">
        <v>305</v>
      </c>
      <c r="E640" s="28">
        <v>5</v>
      </c>
      <c r="F640" s="28" t="s">
        <v>308</v>
      </c>
      <c r="G640" s="26"/>
    </row>
    <row r="641" spans="1:8" s="17" customFormat="1" ht="14.25" customHeight="1" x14ac:dyDescent="0.2">
      <c r="A641" s="13"/>
      <c r="B641" s="13"/>
      <c r="C641" s="13"/>
      <c r="D641" s="28"/>
      <c r="E641" s="28"/>
      <c r="F641" s="28"/>
      <c r="G641" s="11"/>
    </row>
    <row r="642" spans="1:8" s="17" customFormat="1" ht="14.25" customHeight="1" x14ac:dyDescent="0.2">
      <c r="A642" s="13" t="s">
        <v>182</v>
      </c>
      <c r="B642" s="13" t="s">
        <v>99</v>
      </c>
      <c r="C642" s="13">
        <v>0</v>
      </c>
      <c r="D642" s="13">
        <v>0</v>
      </c>
      <c r="E642" s="13"/>
      <c r="F642" s="13"/>
    </row>
    <row r="643" spans="1:8" s="17" customFormat="1" ht="14.25" customHeight="1" x14ac:dyDescent="0.2">
      <c r="A643" s="13" t="s">
        <v>182</v>
      </c>
      <c r="B643" s="13" t="s">
        <v>99</v>
      </c>
      <c r="C643" s="13">
        <v>3</v>
      </c>
      <c r="D643" s="28" t="s">
        <v>305</v>
      </c>
      <c r="E643" s="28">
        <v>1</v>
      </c>
      <c r="F643" s="28" t="s">
        <v>215</v>
      </c>
      <c r="G643" s="11"/>
    </row>
    <row r="644" spans="1:8" s="17" customFormat="1" ht="14.25" customHeight="1" x14ac:dyDescent="0.2">
      <c r="A644" s="13" t="s">
        <v>182</v>
      </c>
      <c r="B644" s="13" t="s">
        <v>99</v>
      </c>
      <c r="C644" s="13">
        <v>3</v>
      </c>
      <c r="D644" s="28" t="s">
        <v>305</v>
      </c>
      <c r="E644" s="28">
        <v>2</v>
      </c>
      <c r="F644" s="28" t="s">
        <v>790</v>
      </c>
      <c r="G644" s="11"/>
    </row>
    <row r="645" spans="1:8" s="17" customFormat="1" ht="14.25" customHeight="1" x14ac:dyDescent="0.2">
      <c r="A645" s="13" t="s">
        <v>182</v>
      </c>
      <c r="B645" s="13" t="s">
        <v>99</v>
      </c>
      <c r="C645" s="13">
        <v>3</v>
      </c>
      <c r="D645" s="28" t="s">
        <v>305</v>
      </c>
      <c r="E645" s="28">
        <v>3</v>
      </c>
      <c r="F645" s="28" t="s">
        <v>791</v>
      </c>
      <c r="G645" s="11"/>
    </row>
    <row r="646" spans="1:8" s="17" customFormat="1" ht="14.25" customHeight="1" x14ac:dyDescent="0.2">
      <c r="A646" s="13" t="s">
        <v>182</v>
      </c>
      <c r="B646" s="13" t="s">
        <v>99</v>
      </c>
      <c r="C646" s="13">
        <v>3</v>
      </c>
      <c r="D646" s="28" t="s">
        <v>305</v>
      </c>
      <c r="E646" s="28">
        <v>4</v>
      </c>
      <c r="F646" s="28" t="s">
        <v>276</v>
      </c>
      <c r="G646" s="11"/>
    </row>
    <row r="647" spans="1:8" s="17" customFormat="1" ht="14.25" customHeight="1" x14ac:dyDescent="0.2">
      <c r="A647" s="13" t="s">
        <v>182</v>
      </c>
      <c r="B647" s="13" t="s">
        <v>99</v>
      </c>
      <c r="C647" s="13">
        <v>3</v>
      </c>
      <c r="D647" s="28" t="s">
        <v>306</v>
      </c>
      <c r="E647" s="28">
        <v>5</v>
      </c>
      <c r="F647" s="28" t="s">
        <v>14</v>
      </c>
      <c r="G647" s="11"/>
    </row>
    <row r="648" spans="1:8" s="17" customFormat="1" ht="14.25" customHeight="1" x14ac:dyDescent="0.2">
      <c r="A648" s="13" t="s">
        <v>182</v>
      </c>
      <c r="B648" s="13" t="s">
        <v>99</v>
      </c>
      <c r="C648" s="13">
        <v>3</v>
      </c>
      <c r="D648" s="28" t="s">
        <v>306</v>
      </c>
      <c r="E648" s="28">
        <v>6</v>
      </c>
      <c r="F648" s="28" t="s">
        <v>792</v>
      </c>
      <c r="G648" s="11"/>
    </row>
    <row r="649" spans="1:8" s="17" customFormat="1" ht="14.25" customHeight="1" x14ac:dyDescent="0.2">
      <c r="A649" s="13"/>
      <c r="B649" s="13"/>
      <c r="C649" s="13"/>
      <c r="D649" s="13"/>
      <c r="E649" s="13"/>
      <c r="F649" s="13"/>
    </row>
    <row r="650" spans="1:8" s="17" customFormat="1" ht="14.25" customHeight="1" x14ac:dyDescent="0.2">
      <c r="A650" s="13" t="s">
        <v>182</v>
      </c>
      <c r="B650" s="13" t="s">
        <v>192</v>
      </c>
      <c r="C650" s="13">
        <v>0</v>
      </c>
      <c r="D650" s="13">
        <v>0</v>
      </c>
      <c r="E650" s="13"/>
      <c r="F650" s="13"/>
    </row>
    <row r="651" spans="1:8" s="17" customFormat="1" ht="14.25" customHeight="1" x14ac:dyDescent="0.2">
      <c r="A651" s="13" t="s">
        <v>182</v>
      </c>
      <c r="B651" s="13" t="s">
        <v>192</v>
      </c>
      <c r="C651" s="13">
        <v>3</v>
      </c>
      <c r="D651" s="28" t="s">
        <v>306</v>
      </c>
      <c r="E651" s="28">
        <v>1</v>
      </c>
      <c r="F651" s="28" t="s">
        <v>793</v>
      </c>
      <c r="G651" s="11"/>
    </row>
    <row r="652" spans="1:8" s="17" customFormat="1" ht="14.25" customHeight="1" x14ac:dyDescent="0.2">
      <c r="A652" s="13" t="s">
        <v>182</v>
      </c>
      <c r="B652" s="13" t="s">
        <v>192</v>
      </c>
      <c r="C652" s="13">
        <v>3</v>
      </c>
      <c r="D652" s="28" t="s">
        <v>304</v>
      </c>
      <c r="E652" s="28">
        <v>2</v>
      </c>
      <c r="F652" s="28" t="s">
        <v>794</v>
      </c>
      <c r="G652" s="11"/>
    </row>
    <row r="653" spans="1:8" s="17" customFormat="1" ht="14.25" customHeight="1" x14ac:dyDescent="0.2">
      <c r="A653" s="13" t="s">
        <v>182</v>
      </c>
      <c r="B653" s="13" t="s">
        <v>192</v>
      </c>
      <c r="C653" s="13">
        <v>3</v>
      </c>
      <c r="D653" s="28" t="s">
        <v>306</v>
      </c>
      <c r="E653" s="28">
        <v>3</v>
      </c>
      <c r="F653" s="28" t="s">
        <v>795</v>
      </c>
      <c r="G653" s="27">
        <v>41505</v>
      </c>
      <c r="H653" s="17" t="s">
        <v>1357</v>
      </c>
    </row>
    <row r="654" spans="1:8" s="17" customFormat="1" ht="14.25" customHeight="1" x14ac:dyDescent="0.2">
      <c r="A654" s="13" t="s">
        <v>182</v>
      </c>
      <c r="B654" s="13" t="s">
        <v>192</v>
      </c>
      <c r="C654" s="13">
        <v>3</v>
      </c>
      <c r="D654" s="28" t="s">
        <v>306</v>
      </c>
      <c r="E654" s="28">
        <v>4</v>
      </c>
      <c r="F654" s="28" t="s">
        <v>796</v>
      </c>
      <c r="G654" s="27">
        <v>41505</v>
      </c>
      <c r="H654" s="17" t="s">
        <v>1357</v>
      </c>
    </row>
    <row r="655" spans="1:8" s="17" customFormat="1" ht="14.25" customHeight="1" x14ac:dyDescent="0.2">
      <c r="A655" s="13" t="s">
        <v>182</v>
      </c>
      <c r="B655" s="13" t="s">
        <v>192</v>
      </c>
      <c r="C655" s="13">
        <v>3</v>
      </c>
      <c r="D655" s="28" t="s">
        <v>305</v>
      </c>
      <c r="E655" s="28">
        <v>5</v>
      </c>
      <c r="F655" s="28" t="s">
        <v>797</v>
      </c>
      <c r="G655" s="11"/>
    </row>
    <row r="656" spans="1:8" s="17" customFormat="1" ht="14.25" customHeight="1" x14ac:dyDescent="0.2">
      <c r="A656" s="13" t="s">
        <v>182</v>
      </c>
      <c r="B656" s="13" t="s">
        <v>192</v>
      </c>
      <c r="C656" s="13">
        <v>3</v>
      </c>
      <c r="D656" s="28" t="s">
        <v>304</v>
      </c>
      <c r="E656" s="28">
        <v>6</v>
      </c>
      <c r="F656" s="28" t="s">
        <v>798</v>
      </c>
      <c r="G656" s="27">
        <v>41505</v>
      </c>
      <c r="H656" s="17" t="s">
        <v>1357</v>
      </c>
    </row>
    <row r="657" spans="1:8" s="17" customFormat="1" ht="14.25" customHeight="1" x14ac:dyDescent="0.2">
      <c r="A657" s="13" t="s">
        <v>182</v>
      </c>
      <c r="B657" s="13" t="s">
        <v>192</v>
      </c>
      <c r="C657" s="13">
        <v>3</v>
      </c>
      <c r="D657" s="28" t="s">
        <v>304</v>
      </c>
      <c r="E657" s="28">
        <v>7</v>
      </c>
      <c r="F657" s="28" t="s">
        <v>799</v>
      </c>
      <c r="G657" s="27">
        <v>41505</v>
      </c>
      <c r="H657" s="17" t="s">
        <v>1357</v>
      </c>
    </row>
    <row r="658" spans="1:8" s="17" customFormat="1" ht="14.25" customHeight="1" x14ac:dyDescent="0.2">
      <c r="A658" s="13" t="s">
        <v>182</v>
      </c>
      <c r="B658" s="13" t="s">
        <v>192</v>
      </c>
      <c r="C658" s="13">
        <v>3</v>
      </c>
      <c r="D658" s="28" t="s">
        <v>304</v>
      </c>
      <c r="E658" s="28">
        <v>8</v>
      </c>
      <c r="F658" s="28" t="s">
        <v>800</v>
      </c>
      <c r="G658" s="27">
        <v>41505</v>
      </c>
      <c r="H658" s="17" t="s">
        <v>1357</v>
      </c>
    </row>
    <row r="659" spans="1:8" s="17" customFormat="1" ht="14.25" customHeight="1" x14ac:dyDescent="0.2">
      <c r="A659" s="13" t="s">
        <v>182</v>
      </c>
      <c r="B659" s="13" t="s">
        <v>192</v>
      </c>
      <c r="C659" s="13">
        <v>3</v>
      </c>
      <c r="D659" s="28" t="s">
        <v>304</v>
      </c>
      <c r="E659" s="28">
        <v>9</v>
      </c>
      <c r="F659" s="28" t="s">
        <v>801</v>
      </c>
      <c r="G659" s="27">
        <v>41505</v>
      </c>
      <c r="H659" s="17" t="s">
        <v>1357</v>
      </c>
    </row>
    <row r="660" spans="1:8" s="17" customFormat="1" ht="14.25" customHeight="1" x14ac:dyDescent="0.2">
      <c r="A660" s="13" t="s">
        <v>182</v>
      </c>
      <c r="B660" s="13" t="s">
        <v>192</v>
      </c>
      <c r="C660" s="13">
        <v>3</v>
      </c>
      <c r="D660" s="28" t="s">
        <v>304</v>
      </c>
      <c r="E660" s="28">
        <v>10</v>
      </c>
      <c r="F660" s="28" t="s">
        <v>802</v>
      </c>
      <c r="G660" s="11"/>
    </row>
    <row r="661" spans="1:8" s="17" customFormat="1" ht="14.25" customHeight="1" x14ac:dyDescent="0.2">
      <c r="A661" s="13"/>
      <c r="B661" s="13"/>
      <c r="C661" s="13"/>
      <c r="D661" s="13"/>
      <c r="E661" s="13"/>
      <c r="F661" s="13"/>
    </row>
    <row r="662" spans="1:8" s="17" customFormat="1" ht="14.25" customHeight="1" x14ac:dyDescent="0.2">
      <c r="A662" s="13" t="s">
        <v>182</v>
      </c>
      <c r="B662" s="13" t="s">
        <v>120</v>
      </c>
      <c r="C662" s="13">
        <v>0</v>
      </c>
      <c r="D662" s="13">
        <v>0</v>
      </c>
      <c r="E662" s="13"/>
      <c r="F662" s="13"/>
    </row>
    <row r="663" spans="1:8" s="17" customFormat="1" ht="14.25" customHeight="1" x14ac:dyDescent="0.2">
      <c r="A663" s="13" t="s">
        <v>182</v>
      </c>
      <c r="B663" s="13" t="s">
        <v>120</v>
      </c>
      <c r="C663" s="13">
        <v>3</v>
      </c>
      <c r="D663" s="28" t="s">
        <v>305</v>
      </c>
      <c r="E663" s="28">
        <v>1</v>
      </c>
      <c r="F663" s="28" t="s">
        <v>803</v>
      </c>
    </row>
    <row r="664" spans="1:8" s="17" customFormat="1" ht="14.25" customHeight="1" x14ac:dyDescent="0.2">
      <c r="A664" s="13" t="s">
        <v>182</v>
      </c>
      <c r="B664" s="13" t="s">
        <v>120</v>
      </c>
      <c r="C664" s="13">
        <v>3</v>
      </c>
      <c r="D664" s="28" t="s">
        <v>306</v>
      </c>
      <c r="E664" s="28">
        <v>2</v>
      </c>
      <c r="F664" s="28" t="s">
        <v>804</v>
      </c>
    </row>
    <row r="665" spans="1:8" s="17" customFormat="1" ht="14.25" customHeight="1" x14ac:dyDescent="0.2">
      <c r="A665" s="13" t="s">
        <v>182</v>
      </c>
      <c r="B665" s="13" t="s">
        <v>120</v>
      </c>
      <c r="C665" s="13">
        <v>3</v>
      </c>
      <c r="D665" s="28" t="s">
        <v>304</v>
      </c>
      <c r="E665" s="28">
        <v>3</v>
      </c>
      <c r="F665" s="28" t="s">
        <v>805</v>
      </c>
    </row>
    <row r="666" spans="1:8" s="17" customFormat="1" ht="14.25" customHeight="1" x14ac:dyDescent="0.2">
      <c r="A666" s="13" t="s">
        <v>182</v>
      </c>
      <c r="B666" s="13" t="s">
        <v>120</v>
      </c>
      <c r="C666" s="13">
        <v>3</v>
      </c>
      <c r="D666" s="28" t="s">
        <v>304</v>
      </c>
      <c r="E666" s="28">
        <v>4</v>
      </c>
      <c r="F666" s="28" t="s">
        <v>806</v>
      </c>
    </row>
    <row r="667" spans="1:8" s="17" customFormat="1" ht="14.25" customHeight="1" x14ac:dyDescent="0.2">
      <c r="A667" s="13" t="s">
        <v>182</v>
      </c>
      <c r="B667" s="13" t="s">
        <v>120</v>
      </c>
      <c r="C667" s="13">
        <v>3</v>
      </c>
      <c r="D667" s="28" t="s">
        <v>305</v>
      </c>
      <c r="E667" s="28">
        <v>5</v>
      </c>
      <c r="F667" s="28" t="s">
        <v>12</v>
      </c>
    </row>
    <row r="668" spans="1:8" s="17" customFormat="1" ht="14.25" customHeight="1" x14ac:dyDescent="0.2">
      <c r="A668" s="13" t="s">
        <v>182</v>
      </c>
      <c r="B668" s="13" t="s">
        <v>120</v>
      </c>
      <c r="C668" s="13">
        <v>3</v>
      </c>
      <c r="D668" s="28" t="s">
        <v>304</v>
      </c>
      <c r="E668" s="28">
        <v>6</v>
      </c>
      <c r="F668" s="28" t="s">
        <v>807</v>
      </c>
    </row>
    <row r="669" spans="1:8" s="17" customFormat="1" ht="14.25" customHeight="1" x14ac:dyDescent="0.2">
      <c r="A669" s="13" t="s">
        <v>182</v>
      </c>
      <c r="B669" s="13" t="s">
        <v>120</v>
      </c>
      <c r="C669" s="13">
        <v>3</v>
      </c>
      <c r="D669" s="28" t="s">
        <v>305</v>
      </c>
      <c r="E669" s="28">
        <v>7</v>
      </c>
      <c r="F669" s="28" t="s">
        <v>808</v>
      </c>
      <c r="G669" s="27">
        <v>41505</v>
      </c>
      <c r="H669" s="17" t="s">
        <v>1362</v>
      </c>
    </row>
    <row r="670" spans="1:8" s="17" customFormat="1" ht="14.25" customHeight="1" x14ac:dyDescent="0.2">
      <c r="A670" s="13" t="s">
        <v>182</v>
      </c>
      <c r="B670" s="13" t="s">
        <v>120</v>
      </c>
      <c r="C670" s="13">
        <v>3</v>
      </c>
      <c r="D670" s="28" t="s">
        <v>304</v>
      </c>
      <c r="E670" s="28">
        <v>8</v>
      </c>
      <c r="F670" s="28" t="s">
        <v>809</v>
      </c>
    </row>
    <row r="671" spans="1:8" s="17" customFormat="1" ht="14.25" customHeight="1" x14ac:dyDescent="0.2">
      <c r="A671" s="13" t="s">
        <v>182</v>
      </c>
      <c r="B671" s="13" t="s">
        <v>120</v>
      </c>
      <c r="C671" s="13">
        <v>3</v>
      </c>
      <c r="D671" s="28" t="s">
        <v>306</v>
      </c>
      <c r="E671" s="28">
        <v>9</v>
      </c>
      <c r="F671" s="28" t="s">
        <v>810</v>
      </c>
    </row>
    <row r="672" spans="1:8" s="17" customFormat="1" ht="14.25" customHeight="1" x14ac:dyDescent="0.2">
      <c r="A672" s="13"/>
      <c r="B672" s="13"/>
      <c r="C672" s="13"/>
      <c r="D672" s="13"/>
      <c r="E672" s="13"/>
      <c r="F672" s="13"/>
    </row>
    <row r="673" spans="1:7" s="17" customFormat="1" ht="14.25" customHeight="1" x14ac:dyDescent="0.2">
      <c r="A673" s="13" t="s">
        <v>182</v>
      </c>
      <c r="B673" s="13" t="s">
        <v>126</v>
      </c>
      <c r="C673" s="13">
        <v>0</v>
      </c>
      <c r="D673" s="13">
        <v>0</v>
      </c>
      <c r="E673" s="13"/>
      <c r="F673" s="13"/>
    </row>
    <row r="674" spans="1:7" s="17" customFormat="1" ht="14.25" customHeight="1" x14ac:dyDescent="0.2">
      <c r="A674" s="13" t="s">
        <v>182</v>
      </c>
      <c r="B674" s="13" t="s">
        <v>126</v>
      </c>
      <c r="C674" s="13">
        <v>3</v>
      </c>
      <c r="D674" s="28" t="s">
        <v>304</v>
      </c>
      <c r="E674" s="28">
        <v>1</v>
      </c>
      <c r="F674" s="28" t="s">
        <v>811</v>
      </c>
    </row>
    <row r="675" spans="1:7" s="17" customFormat="1" ht="14.25" customHeight="1" x14ac:dyDescent="0.2">
      <c r="A675" s="13" t="s">
        <v>182</v>
      </c>
      <c r="B675" s="13" t="s">
        <v>126</v>
      </c>
      <c r="C675" s="13">
        <v>3</v>
      </c>
      <c r="D675" s="28" t="s">
        <v>306</v>
      </c>
      <c r="E675" s="28">
        <v>2</v>
      </c>
      <c r="F675" s="28" t="s">
        <v>812</v>
      </c>
    </row>
    <row r="676" spans="1:7" s="17" customFormat="1" ht="14.25" customHeight="1" x14ac:dyDescent="0.2">
      <c r="A676" s="13" t="s">
        <v>182</v>
      </c>
      <c r="B676" s="13" t="s">
        <v>126</v>
      </c>
      <c r="C676" s="13">
        <v>3</v>
      </c>
      <c r="D676" s="28" t="s">
        <v>304</v>
      </c>
      <c r="E676" s="28">
        <v>3</v>
      </c>
      <c r="F676" s="28" t="s">
        <v>54</v>
      </c>
    </row>
    <row r="677" spans="1:7" s="17" customFormat="1" ht="14.25" customHeight="1" x14ac:dyDescent="0.2">
      <c r="A677" s="13" t="s">
        <v>182</v>
      </c>
      <c r="B677" s="13" t="s">
        <v>126</v>
      </c>
      <c r="C677" s="13">
        <v>3</v>
      </c>
      <c r="D677" s="28" t="s">
        <v>304</v>
      </c>
      <c r="E677" s="28">
        <v>4</v>
      </c>
      <c r="F677" s="28" t="s">
        <v>813</v>
      </c>
    </row>
    <row r="678" spans="1:7" s="17" customFormat="1" ht="14.25" customHeight="1" x14ac:dyDescent="0.2">
      <c r="A678" s="13" t="s">
        <v>182</v>
      </c>
      <c r="B678" s="13" t="s">
        <v>126</v>
      </c>
      <c r="C678" s="13">
        <v>3</v>
      </c>
      <c r="D678" s="28" t="s">
        <v>305</v>
      </c>
      <c r="E678" s="28">
        <v>5</v>
      </c>
      <c r="F678" s="28" t="s">
        <v>814</v>
      </c>
    </row>
    <row r="679" spans="1:7" s="17" customFormat="1" ht="14.25" customHeight="1" x14ac:dyDescent="0.2">
      <c r="A679" s="13"/>
      <c r="B679" s="13"/>
      <c r="C679" s="13"/>
      <c r="D679" s="13"/>
      <c r="E679" s="13"/>
      <c r="F679" s="13"/>
    </row>
    <row r="680" spans="1:7" s="17" customFormat="1" ht="14.25" customHeight="1" x14ac:dyDescent="0.2">
      <c r="A680" s="13" t="s">
        <v>182</v>
      </c>
      <c r="B680" s="13" t="s">
        <v>60</v>
      </c>
      <c r="C680" s="13">
        <v>0</v>
      </c>
      <c r="D680" s="13">
        <v>0</v>
      </c>
      <c r="E680" s="13"/>
      <c r="F680" s="13"/>
    </row>
    <row r="681" spans="1:7" s="17" customFormat="1" ht="14.25" customHeight="1" x14ac:dyDescent="0.2">
      <c r="A681" s="13" t="s">
        <v>182</v>
      </c>
      <c r="B681" s="13" t="s">
        <v>60</v>
      </c>
      <c r="C681" s="13">
        <v>3</v>
      </c>
      <c r="D681" s="28" t="s">
        <v>306</v>
      </c>
      <c r="E681" s="28">
        <v>1</v>
      </c>
      <c r="F681" s="28" t="s">
        <v>815</v>
      </c>
      <c r="G681" s="11"/>
    </row>
    <row r="682" spans="1:7" s="17" customFormat="1" ht="14.25" customHeight="1" x14ac:dyDescent="0.2">
      <c r="A682" s="13" t="s">
        <v>182</v>
      </c>
      <c r="B682" s="13" t="s">
        <v>60</v>
      </c>
      <c r="C682" s="13">
        <v>3</v>
      </c>
      <c r="D682" s="28" t="s">
        <v>305</v>
      </c>
      <c r="E682" s="28">
        <v>2</v>
      </c>
      <c r="F682" s="28" t="s">
        <v>816</v>
      </c>
      <c r="G682" s="11"/>
    </row>
    <row r="683" spans="1:7" s="17" customFormat="1" ht="14.25" customHeight="1" x14ac:dyDescent="0.2">
      <c r="A683" s="13" t="s">
        <v>182</v>
      </c>
      <c r="B683" s="13" t="s">
        <v>60</v>
      </c>
      <c r="C683" s="13">
        <v>3</v>
      </c>
      <c r="D683" s="28" t="s">
        <v>304</v>
      </c>
      <c r="E683" s="28">
        <v>3</v>
      </c>
      <c r="F683" s="28" t="s">
        <v>817</v>
      </c>
      <c r="G683" s="11"/>
    </row>
    <row r="684" spans="1:7" s="17" customFormat="1" ht="14.25" customHeight="1" x14ac:dyDescent="0.2">
      <c r="A684" s="13" t="s">
        <v>182</v>
      </c>
      <c r="B684" s="13" t="s">
        <v>60</v>
      </c>
      <c r="C684" s="13">
        <v>3</v>
      </c>
      <c r="D684" s="28" t="s">
        <v>304</v>
      </c>
      <c r="E684" s="28">
        <v>4</v>
      </c>
      <c r="F684" s="28" t="s">
        <v>818</v>
      </c>
      <c r="G684" s="11"/>
    </row>
    <row r="685" spans="1:7" s="17" customFormat="1" ht="14.25" customHeight="1" x14ac:dyDescent="0.2">
      <c r="A685" s="13" t="s">
        <v>182</v>
      </c>
      <c r="B685" s="13" t="s">
        <v>60</v>
      </c>
      <c r="C685" s="13">
        <v>3</v>
      </c>
      <c r="D685" s="28" t="s">
        <v>304</v>
      </c>
      <c r="E685" s="28">
        <v>5</v>
      </c>
      <c r="F685" s="28" t="s">
        <v>819</v>
      </c>
      <c r="G685" s="11"/>
    </row>
    <row r="686" spans="1:7" s="17" customFormat="1" ht="14.25" customHeight="1" x14ac:dyDescent="0.2">
      <c r="A686" s="13"/>
      <c r="B686" s="13"/>
      <c r="C686" s="13"/>
      <c r="D686" s="13"/>
      <c r="E686" s="13"/>
      <c r="F686" s="13"/>
    </row>
    <row r="687" spans="1:7" s="17" customFormat="1" ht="14.25" customHeight="1" x14ac:dyDescent="0.2">
      <c r="A687" s="13" t="s">
        <v>182</v>
      </c>
      <c r="B687" s="13" t="s">
        <v>284</v>
      </c>
      <c r="C687" s="13">
        <v>0</v>
      </c>
      <c r="D687" s="13">
        <v>0</v>
      </c>
      <c r="E687" s="13"/>
      <c r="F687" s="13"/>
    </row>
    <row r="688" spans="1:7" s="17" customFormat="1" ht="14.25" customHeight="1" x14ac:dyDescent="0.2">
      <c r="A688" s="13" t="s">
        <v>182</v>
      </c>
      <c r="B688" s="13" t="s">
        <v>284</v>
      </c>
      <c r="C688" s="13">
        <v>3</v>
      </c>
      <c r="D688" s="28" t="s">
        <v>304</v>
      </c>
      <c r="E688" s="28">
        <v>1</v>
      </c>
      <c r="F688" s="28" t="s">
        <v>820</v>
      </c>
    </row>
    <row r="689" spans="1:7" s="17" customFormat="1" ht="14.25" customHeight="1" x14ac:dyDescent="0.2">
      <c r="A689" s="13" t="s">
        <v>182</v>
      </c>
      <c r="B689" s="13" t="s">
        <v>284</v>
      </c>
      <c r="C689" s="13">
        <v>3</v>
      </c>
      <c r="D689" s="28" t="s">
        <v>305</v>
      </c>
      <c r="E689" s="28">
        <v>2</v>
      </c>
      <c r="F689" s="28" t="s">
        <v>821</v>
      </c>
    </row>
    <row r="690" spans="1:7" s="17" customFormat="1" ht="14.25" customHeight="1" x14ac:dyDescent="0.2">
      <c r="A690" s="13" t="s">
        <v>182</v>
      </c>
      <c r="B690" s="13" t="s">
        <v>284</v>
      </c>
      <c r="C690" s="13">
        <v>3</v>
      </c>
      <c r="D690" s="28" t="s">
        <v>305</v>
      </c>
      <c r="E690" s="28">
        <v>3</v>
      </c>
      <c r="F690" s="28" t="s">
        <v>822</v>
      </c>
    </row>
    <row r="691" spans="1:7" s="17" customFormat="1" ht="14.25" customHeight="1" x14ac:dyDescent="0.2">
      <c r="A691" s="13" t="s">
        <v>182</v>
      </c>
      <c r="B691" s="13" t="s">
        <v>284</v>
      </c>
      <c r="C691" s="13">
        <v>3</v>
      </c>
      <c r="D691" s="28" t="s">
        <v>306</v>
      </c>
      <c r="E691" s="28">
        <v>4</v>
      </c>
      <c r="F691" s="28" t="s">
        <v>823</v>
      </c>
    </row>
    <row r="692" spans="1:7" s="17" customFormat="1" ht="14.25" customHeight="1" x14ac:dyDescent="0.2">
      <c r="A692" s="13" t="s">
        <v>182</v>
      </c>
      <c r="B692" s="13" t="s">
        <v>284</v>
      </c>
      <c r="C692" s="13">
        <v>3</v>
      </c>
      <c r="D692" s="28" t="s">
        <v>306</v>
      </c>
      <c r="E692" s="28">
        <v>5</v>
      </c>
      <c r="F692" s="28" t="s">
        <v>824</v>
      </c>
    </row>
    <row r="693" spans="1:7" s="17" customFormat="1" ht="14.25" customHeight="1" x14ac:dyDescent="0.2">
      <c r="A693" s="13" t="s">
        <v>182</v>
      </c>
      <c r="B693" s="13" t="s">
        <v>284</v>
      </c>
      <c r="C693" s="13">
        <v>3</v>
      </c>
      <c r="D693" s="28" t="s">
        <v>304</v>
      </c>
      <c r="E693" s="28">
        <v>6</v>
      </c>
      <c r="F693" s="28" t="s">
        <v>825</v>
      </c>
    </row>
    <row r="694" spans="1:7" s="17" customFormat="1" ht="14.25" customHeight="1" x14ac:dyDescent="0.2">
      <c r="A694" s="13" t="s">
        <v>182</v>
      </c>
      <c r="B694" s="13" t="s">
        <v>284</v>
      </c>
      <c r="C694" s="13">
        <v>3</v>
      </c>
      <c r="D694" s="28" t="s">
        <v>305</v>
      </c>
      <c r="E694" s="28">
        <v>7</v>
      </c>
      <c r="F694" s="28" t="s">
        <v>826</v>
      </c>
    </row>
    <row r="695" spans="1:7" s="17" customFormat="1" ht="14.25" customHeight="1" x14ac:dyDescent="0.2">
      <c r="A695" s="13"/>
      <c r="B695" s="13"/>
      <c r="C695" s="13"/>
      <c r="D695" s="13"/>
      <c r="E695" s="13"/>
      <c r="F695" s="13"/>
    </row>
    <row r="696" spans="1:7" s="17" customFormat="1" ht="14.25" customHeight="1" x14ac:dyDescent="0.2">
      <c r="A696" s="13" t="s">
        <v>182</v>
      </c>
      <c r="B696" s="13" t="s">
        <v>42</v>
      </c>
      <c r="C696" s="13">
        <v>0</v>
      </c>
      <c r="D696" s="13">
        <v>0</v>
      </c>
      <c r="E696" s="13"/>
      <c r="F696" s="13"/>
    </row>
    <row r="697" spans="1:7" s="17" customFormat="1" ht="14.25" customHeight="1" x14ac:dyDescent="0.2">
      <c r="A697" s="13" t="s">
        <v>182</v>
      </c>
      <c r="B697" s="13" t="s">
        <v>42</v>
      </c>
      <c r="C697" s="13">
        <v>3</v>
      </c>
      <c r="D697" s="28" t="s">
        <v>304</v>
      </c>
      <c r="E697" s="28">
        <v>1</v>
      </c>
      <c r="F697" s="28" t="s">
        <v>827</v>
      </c>
      <c r="G697" s="11"/>
    </row>
    <row r="698" spans="1:7" s="17" customFormat="1" ht="14.25" customHeight="1" x14ac:dyDescent="0.2">
      <c r="A698" s="13" t="s">
        <v>182</v>
      </c>
      <c r="B698" s="13" t="s">
        <v>42</v>
      </c>
      <c r="C698" s="13">
        <v>3</v>
      </c>
      <c r="D698" s="28" t="s">
        <v>305</v>
      </c>
      <c r="E698" s="28">
        <v>2</v>
      </c>
      <c r="F698" s="28" t="s">
        <v>828</v>
      </c>
      <c r="G698" s="11"/>
    </row>
    <row r="699" spans="1:7" s="17" customFormat="1" ht="14.25" customHeight="1" x14ac:dyDescent="0.2">
      <c r="A699" s="13" t="s">
        <v>182</v>
      </c>
      <c r="B699" s="13" t="s">
        <v>42</v>
      </c>
      <c r="C699" s="13">
        <v>3</v>
      </c>
      <c r="D699" s="28" t="s">
        <v>305</v>
      </c>
      <c r="E699" s="28">
        <v>3</v>
      </c>
      <c r="F699" s="28" t="s">
        <v>829</v>
      </c>
      <c r="G699" s="11"/>
    </row>
    <row r="700" spans="1:7" s="17" customFormat="1" ht="14.25" customHeight="1" x14ac:dyDescent="0.2">
      <c r="A700" s="13" t="s">
        <v>182</v>
      </c>
      <c r="B700" s="13" t="s">
        <v>42</v>
      </c>
      <c r="C700" s="13">
        <v>3</v>
      </c>
      <c r="D700" s="28" t="s">
        <v>305</v>
      </c>
      <c r="E700" s="28">
        <v>4</v>
      </c>
      <c r="F700" s="28" t="s">
        <v>830</v>
      </c>
      <c r="G700" s="11"/>
    </row>
    <row r="701" spans="1:7" s="17" customFormat="1" ht="14.25" customHeight="1" x14ac:dyDescent="0.2">
      <c r="A701" s="13" t="s">
        <v>182</v>
      </c>
      <c r="B701" s="13" t="s">
        <v>42</v>
      </c>
      <c r="C701" s="13">
        <v>3</v>
      </c>
      <c r="D701" s="28" t="s">
        <v>304</v>
      </c>
      <c r="E701" s="28">
        <v>5</v>
      </c>
      <c r="F701" s="28" t="s">
        <v>831</v>
      </c>
      <c r="G701" s="11"/>
    </row>
    <row r="702" spans="1:7" s="17" customFormat="1" ht="14.25" customHeight="1" x14ac:dyDescent="0.2">
      <c r="A702" s="13" t="s">
        <v>182</v>
      </c>
      <c r="B702" s="13" t="s">
        <v>42</v>
      </c>
      <c r="C702" s="13">
        <v>3</v>
      </c>
      <c r="D702" s="28" t="s">
        <v>304</v>
      </c>
      <c r="E702" s="28">
        <v>6</v>
      </c>
      <c r="F702" s="28" t="s">
        <v>832</v>
      </c>
      <c r="G702" s="11"/>
    </row>
    <row r="703" spans="1:7" s="17" customFormat="1" ht="14.25" customHeight="1" x14ac:dyDescent="0.2">
      <c r="A703" s="13" t="s">
        <v>182</v>
      </c>
      <c r="B703" s="13" t="s">
        <v>42</v>
      </c>
      <c r="C703" s="13">
        <v>3</v>
      </c>
      <c r="D703" s="28" t="s">
        <v>306</v>
      </c>
      <c r="E703" s="28">
        <v>7</v>
      </c>
      <c r="F703" s="28" t="s">
        <v>833</v>
      </c>
      <c r="G703" s="11"/>
    </row>
    <row r="704" spans="1:7" s="17" customFormat="1" ht="14.25" customHeight="1" x14ac:dyDescent="0.2">
      <c r="A704" s="13" t="s">
        <v>182</v>
      </c>
      <c r="B704" s="13" t="s">
        <v>42</v>
      </c>
      <c r="C704" s="13">
        <v>3</v>
      </c>
      <c r="D704" s="28" t="s">
        <v>304</v>
      </c>
      <c r="E704" s="28">
        <v>8</v>
      </c>
      <c r="F704" s="28" t="s">
        <v>834</v>
      </c>
      <c r="G704" s="11"/>
    </row>
    <row r="705" spans="1:6" s="17" customFormat="1" ht="14.25" customHeight="1" x14ac:dyDescent="0.2">
      <c r="A705" s="13"/>
      <c r="B705" s="13"/>
      <c r="C705" s="13"/>
      <c r="D705" s="13"/>
      <c r="E705" s="13"/>
      <c r="F705" s="13"/>
    </row>
    <row r="706" spans="1:6" s="17" customFormat="1" ht="14.25" customHeight="1" x14ac:dyDescent="0.2">
      <c r="A706" s="13" t="s">
        <v>182</v>
      </c>
      <c r="B706" s="13" t="s">
        <v>268</v>
      </c>
      <c r="C706" s="13">
        <v>0</v>
      </c>
      <c r="D706" s="13">
        <v>0</v>
      </c>
      <c r="E706" s="13"/>
      <c r="F706" s="13"/>
    </row>
    <row r="707" spans="1:6" s="17" customFormat="1" ht="14.25" customHeight="1" x14ac:dyDescent="0.2">
      <c r="A707" s="13" t="s">
        <v>182</v>
      </c>
      <c r="B707" s="13" t="s">
        <v>268</v>
      </c>
      <c r="C707" s="13">
        <v>3</v>
      </c>
      <c r="D707" s="28" t="s">
        <v>304</v>
      </c>
      <c r="E707" s="28">
        <v>1</v>
      </c>
      <c r="F707" s="28" t="s">
        <v>835</v>
      </c>
    </row>
    <row r="708" spans="1:6" s="17" customFormat="1" ht="14.25" customHeight="1" x14ac:dyDescent="0.2">
      <c r="A708" s="13" t="s">
        <v>182</v>
      </c>
      <c r="B708" s="13" t="s">
        <v>268</v>
      </c>
      <c r="C708" s="13">
        <v>3</v>
      </c>
      <c r="D708" s="28" t="s">
        <v>304</v>
      </c>
      <c r="E708" s="28">
        <v>2</v>
      </c>
      <c r="F708" s="28" t="s">
        <v>836</v>
      </c>
    </row>
    <row r="709" spans="1:6" s="17" customFormat="1" ht="14.25" customHeight="1" x14ac:dyDescent="0.2">
      <c r="A709" s="13" t="s">
        <v>182</v>
      </c>
      <c r="B709" s="13" t="s">
        <v>268</v>
      </c>
      <c r="C709" s="13">
        <v>3</v>
      </c>
      <c r="D709" s="28" t="s">
        <v>305</v>
      </c>
      <c r="E709" s="28">
        <v>3</v>
      </c>
      <c r="F709" s="28" t="s">
        <v>837</v>
      </c>
    </row>
    <row r="710" spans="1:6" s="17" customFormat="1" ht="14.25" customHeight="1" x14ac:dyDescent="0.2">
      <c r="A710" s="13" t="s">
        <v>182</v>
      </c>
      <c r="B710" s="13" t="s">
        <v>268</v>
      </c>
      <c r="C710" s="13">
        <v>3</v>
      </c>
      <c r="D710" s="28" t="s">
        <v>304</v>
      </c>
      <c r="E710" s="28">
        <v>4</v>
      </c>
      <c r="F710" s="28" t="s">
        <v>838</v>
      </c>
    </row>
    <row r="711" spans="1:6" s="17" customFormat="1" ht="14.25" customHeight="1" x14ac:dyDescent="0.2">
      <c r="A711" s="13" t="s">
        <v>182</v>
      </c>
      <c r="B711" s="13" t="s">
        <v>268</v>
      </c>
      <c r="C711" s="13">
        <v>3</v>
      </c>
      <c r="D711" s="28" t="s">
        <v>304</v>
      </c>
      <c r="E711" s="28">
        <v>5</v>
      </c>
      <c r="F711" s="28" t="s">
        <v>839</v>
      </c>
    </row>
    <row r="712" spans="1:6" s="17" customFormat="1" ht="14.25" customHeight="1" x14ac:dyDescent="0.2">
      <c r="A712" s="13" t="s">
        <v>182</v>
      </c>
      <c r="B712" s="13" t="s">
        <v>268</v>
      </c>
      <c r="C712" s="13">
        <v>3</v>
      </c>
      <c r="D712" s="28" t="s">
        <v>305</v>
      </c>
      <c r="E712" s="28">
        <v>6</v>
      </c>
      <c r="F712" s="28" t="s">
        <v>840</v>
      </c>
    </row>
    <row r="713" spans="1:6" s="17" customFormat="1" ht="14.25" customHeight="1" x14ac:dyDescent="0.2">
      <c r="A713" s="13" t="s">
        <v>182</v>
      </c>
      <c r="B713" s="13" t="s">
        <v>268</v>
      </c>
      <c r="C713" s="13">
        <v>3</v>
      </c>
      <c r="D713" s="28" t="s">
        <v>305</v>
      </c>
      <c r="E713" s="28">
        <v>7</v>
      </c>
      <c r="F713" s="28" t="s">
        <v>841</v>
      </c>
    </row>
    <row r="714" spans="1:6" s="17" customFormat="1" ht="14.25" customHeight="1" x14ac:dyDescent="0.2">
      <c r="A714" s="13" t="s">
        <v>182</v>
      </c>
      <c r="B714" s="13" t="s">
        <v>268</v>
      </c>
      <c r="C714" s="13">
        <v>3</v>
      </c>
      <c r="D714" s="28" t="s">
        <v>305</v>
      </c>
      <c r="E714" s="28">
        <v>8</v>
      </c>
      <c r="F714" s="28" t="s">
        <v>842</v>
      </c>
    </row>
    <row r="715" spans="1:6" s="17" customFormat="1" ht="14.25" customHeight="1" x14ac:dyDescent="0.2">
      <c r="A715" s="13" t="s">
        <v>182</v>
      </c>
      <c r="B715" s="13" t="s">
        <v>268</v>
      </c>
      <c r="C715" s="13">
        <v>3</v>
      </c>
      <c r="D715" s="28" t="s">
        <v>306</v>
      </c>
      <c r="E715" s="28">
        <v>9</v>
      </c>
      <c r="F715" s="28" t="s">
        <v>843</v>
      </c>
    </row>
    <row r="716" spans="1:6" s="17" customFormat="1" ht="14.25" customHeight="1" x14ac:dyDescent="0.2">
      <c r="A716" s="13" t="s">
        <v>182</v>
      </c>
      <c r="B716" s="13" t="s">
        <v>268</v>
      </c>
      <c r="C716" s="13">
        <v>3</v>
      </c>
      <c r="D716" s="28" t="s">
        <v>304</v>
      </c>
      <c r="E716" s="28">
        <v>10</v>
      </c>
      <c r="F716" s="28" t="s">
        <v>844</v>
      </c>
    </row>
    <row r="717" spans="1:6" s="17" customFormat="1" ht="14.25" customHeight="1" x14ac:dyDescent="0.2">
      <c r="A717" s="13"/>
      <c r="B717" s="13"/>
      <c r="C717" s="13"/>
      <c r="D717" s="13"/>
      <c r="E717" s="13"/>
      <c r="F717" s="13"/>
    </row>
    <row r="718" spans="1:6" s="17" customFormat="1" ht="14.25" customHeight="1" x14ac:dyDescent="0.2">
      <c r="A718" s="13" t="s">
        <v>168</v>
      </c>
      <c r="B718" s="13" t="s">
        <v>271</v>
      </c>
      <c r="C718" s="13">
        <v>1.5</v>
      </c>
      <c r="D718" s="13">
        <v>0</v>
      </c>
      <c r="E718" s="13"/>
      <c r="F718" s="13"/>
    </row>
    <row r="719" spans="1:6" s="17" customFormat="1" ht="14.25" customHeight="1" x14ac:dyDescent="0.2">
      <c r="A719" s="13" t="s">
        <v>168</v>
      </c>
      <c r="B719" s="13" t="s">
        <v>271</v>
      </c>
      <c r="C719" s="13">
        <v>1</v>
      </c>
      <c r="D719" s="28" t="s">
        <v>304</v>
      </c>
      <c r="E719" s="28">
        <v>1</v>
      </c>
      <c r="F719" s="28" t="s">
        <v>845</v>
      </c>
    </row>
    <row r="720" spans="1:6" s="17" customFormat="1" ht="14.25" customHeight="1" x14ac:dyDescent="0.2">
      <c r="A720" s="13" t="s">
        <v>168</v>
      </c>
      <c r="B720" s="13" t="s">
        <v>271</v>
      </c>
      <c r="C720" s="13">
        <v>1</v>
      </c>
      <c r="D720" s="28" t="s">
        <v>304</v>
      </c>
      <c r="E720" s="28">
        <v>2</v>
      </c>
      <c r="F720" s="28" t="s">
        <v>846</v>
      </c>
    </row>
    <row r="721" spans="1:6" s="17" customFormat="1" ht="14.25" customHeight="1" x14ac:dyDescent="0.2">
      <c r="A721" s="13" t="s">
        <v>168</v>
      </c>
      <c r="B721" s="13" t="s">
        <v>271</v>
      </c>
      <c r="C721" s="13">
        <v>1</v>
      </c>
      <c r="D721" s="28" t="s">
        <v>304</v>
      </c>
      <c r="E721" s="28">
        <v>3</v>
      </c>
      <c r="F721" s="28" t="s">
        <v>847</v>
      </c>
    </row>
    <row r="722" spans="1:6" s="17" customFormat="1" ht="14.25" customHeight="1" x14ac:dyDescent="0.2">
      <c r="A722" s="13" t="s">
        <v>168</v>
      </c>
      <c r="B722" s="13" t="s">
        <v>271</v>
      </c>
      <c r="C722" s="13">
        <v>1</v>
      </c>
      <c r="D722" s="28" t="s">
        <v>304</v>
      </c>
      <c r="E722" s="28">
        <v>4</v>
      </c>
      <c r="F722" s="28" t="s">
        <v>848</v>
      </c>
    </row>
    <row r="723" spans="1:6" s="17" customFormat="1" ht="14.25" customHeight="1" x14ac:dyDescent="0.2">
      <c r="A723" s="13"/>
      <c r="B723" s="13"/>
      <c r="C723" s="13"/>
      <c r="D723" s="13"/>
      <c r="E723" s="13"/>
      <c r="F723" s="13"/>
    </row>
    <row r="724" spans="1:6" s="17" customFormat="1" ht="14.25" customHeight="1" x14ac:dyDescent="0.2">
      <c r="A724" s="13" t="s">
        <v>168</v>
      </c>
      <c r="B724" s="13" t="s">
        <v>2</v>
      </c>
      <c r="C724" s="13">
        <v>1.5</v>
      </c>
      <c r="D724" s="13">
        <v>0</v>
      </c>
      <c r="E724" s="13"/>
      <c r="F724" s="13"/>
    </row>
    <row r="725" spans="1:6" s="17" customFormat="1" ht="14.25" customHeight="1" x14ac:dyDescent="0.2">
      <c r="A725" s="13" t="s">
        <v>168</v>
      </c>
      <c r="B725" s="13" t="s">
        <v>2</v>
      </c>
      <c r="C725" s="13">
        <v>1</v>
      </c>
      <c r="D725" s="28" t="s">
        <v>304</v>
      </c>
      <c r="E725" s="28">
        <v>1</v>
      </c>
      <c r="F725" s="28" t="s">
        <v>849</v>
      </c>
    </row>
    <row r="726" spans="1:6" s="17" customFormat="1" ht="14.25" customHeight="1" x14ac:dyDescent="0.2">
      <c r="A726" s="13" t="s">
        <v>168</v>
      </c>
      <c r="B726" s="13" t="s">
        <v>2</v>
      </c>
      <c r="C726" s="13">
        <v>1</v>
      </c>
      <c r="D726" s="28" t="s">
        <v>304</v>
      </c>
      <c r="E726" s="28">
        <v>2</v>
      </c>
      <c r="F726" s="28" t="s">
        <v>850</v>
      </c>
    </row>
    <row r="727" spans="1:6" s="17" customFormat="1" ht="14.25" customHeight="1" x14ac:dyDescent="0.2">
      <c r="A727" s="13" t="s">
        <v>168</v>
      </c>
      <c r="B727" s="13" t="s">
        <v>2</v>
      </c>
      <c r="C727" s="13">
        <v>1</v>
      </c>
      <c r="D727" s="28" t="s">
        <v>305</v>
      </c>
      <c r="E727" s="28">
        <v>3</v>
      </c>
      <c r="F727" s="28" t="s">
        <v>851</v>
      </c>
    </row>
    <row r="728" spans="1:6" s="17" customFormat="1" ht="14.25" customHeight="1" x14ac:dyDescent="0.2">
      <c r="A728" s="13"/>
      <c r="B728" s="13"/>
      <c r="C728" s="13"/>
      <c r="D728" s="13"/>
      <c r="E728" s="13"/>
      <c r="F728" s="13"/>
    </row>
    <row r="729" spans="1:6" s="17" customFormat="1" ht="14.25" customHeight="1" x14ac:dyDescent="0.2">
      <c r="A729" s="13" t="s">
        <v>168</v>
      </c>
      <c r="B729" s="13" t="s">
        <v>293</v>
      </c>
      <c r="C729" s="13">
        <v>0</v>
      </c>
      <c r="D729" s="13">
        <v>2</v>
      </c>
      <c r="E729" s="13"/>
      <c r="F729" s="13"/>
    </row>
    <row r="730" spans="1:6" s="17" customFormat="1" ht="14.25" customHeight="1" x14ac:dyDescent="0.2">
      <c r="A730" s="13" t="s">
        <v>168</v>
      </c>
      <c r="B730" s="13" t="s">
        <v>293</v>
      </c>
      <c r="C730" s="13">
        <v>2</v>
      </c>
      <c r="D730" s="28" t="s">
        <v>304</v>
      </c>
      <c r="E730" s="28">
        <v>1</v>
      </c>
      <c r="F730" s="28" t="s">
        <v>852</v>
      </c>
    </row>
    <row r="731" spans="1:6" s="17" customFormat="1" ht="14.25" customHeight="1" x14ac:dyDescent="0.2">
      <c r="A731" s="13" t="s">
        <v>168</v>
      </c>
      <c r="B731" s="13" t="s">
        <v>293</v>
      </c>
      <c r="C731" s="13">
        <v>2</v>
      </c>
      <c r="D731" s="28" t="s">
        <v>304</v>
      </c>
      <c r="E731" s="28">
        <v>2</v>
      </c>
      <c r="F731" s="28" t="s">
        <v>853</v>
      </c>
    </row>
    <row r="732" spans="1:6" s="17" customFormat="1" ht="14.25" customHeight="1" x14ac:dyDescent="0.2">
      <c r="A732" s="13" t="s">
        <v>168</v>
      </c>
      <c r="B732" s="13" t="s">
        <v>293</v>
      </c>
      <c r="C732" s="13">
        <v>2</v>
      </c>
      <c r="D732" s="28" t="s">
        <v>305</v>
      </c>
      <c r="E732" s="28">
        <v>3</v>
      </c>
      <c r="F732" s="28" t="s">
        <v>854</v>
      </c>
    </row>
    <row r="733" spans="1:6" s="17" customFormat="1" ht="14.25" customHeight="1" x14ac:dyDescent="0.2">
      <c r="A733" s="13"/>
      <c r="B733" s="13"/>
      <c r="C733" s="13"/>
      <c r="D733" s="13"/>
      <c r="E733" s="13"/>
      <c r="F733" s="13"/>
    </row>
    <row r="734" spans="1:6" s="17" customFormat="1" ht="14.25" customHeight="1" x14ac:dyDescent="0.2">
      <c r="A734" s="13" t="s">
        <v>168</v>
      </c>
      <c r="B734" s="13" t="s">
        <v>122</v>
      </c>
      <c r="C734" s="13">
        <v>0</v>
      </c>
      <c r="D734" s="13">
        <v>1.5</v>
      </c>
      <c r="E734" s="13"/>
      <c r="F734" s="13"/>
    </row>
    <row r="735" spans="1:6" s="17" customFormat="1" ht="14.25" customHeight="1" x14ac:dyDescent="0.2">
      <c r="A735" s="13" t="s">
        <v>168</v>
      </c>
      <c r="B735" s="13" t="s">
        <v>122</v>
      </c>
      <c r="C735" s="13">
        <v>2</v>
      </c>
      <c r="D735" s="28" t="s">
        <v>304</v>
      </c>
      <c r="E735" s="28">
        <v>1</v>
      </c>
      <c r="F735" s="28" t="s">
        <v>855</v>
      </c>
    </row>
    <row r="736" spans="1:6" s="17" customFormat="1" ht="14.25" customHeight="1" x14ac:dyDescent="0.2">
      <c r="A736" s="13" t="s">
        <v>168</v>
      </c>
      <c r="B736" s="13" t="s">
        <v>122</v>
      </c>
      <c r="C736" s="13">
        <v>2</v>
      </c>
      <c r="D736" s="28" t="s">
        <v>304</v>
      </c>
      <c r="E736" s="28">
        <v>2</v>
      </c>
      <c r="F736" s="28" t="s">
        <v>856</v>
      </c>
    </row>
    <row r="737" spans="1:8" s="17" customFormat="1" ht="14.25" customHeight="1" x14ac:dyDescent="0.2">
      <c r="A737" s="13" t="s">
        <v>168</v>
      </c>
      <c r="B737" s="13" t="s">
        <v>122</v>
      </c>
      <c r="C737" s="13">
        <v>2</v>
      </c>
      <c r="D737" s="28" t="s">
        <v>304</v>
      </c>
      <c r="E737" s="28">
        <v>3</v>
      </c>
      <c r="F737" s="28" t="s">
        <v>857</v>
      </c>
    </row>
    <row r="738" spans="1:8" s="17" customFormat="1" ht="14.25" customHeight="1" x14ac:dyDescent="0.2">
      <c r="A738" s="13"/>
      <c r="B738" s="13"/>
      <c r="C738" s="13"/>
      <c r="D738" s="13"/>
      <c r="E738" s="13"/>
      <c r="F738" s="13"/>
    </row>
    <row r="739" spans="1:8" s="17" customFormat="1" ht="14.25" customHeight="1" x14ac:dyDescent="0.2">
      <c r="A739" s="13" t="s">
        <v>168</v>
      </c>
      <c r="B739" s="13" t="s">
        <v>221</v>
      </c>
      <c r="C739" s="13">
        <v>0</v>
      </c>
      <c r="D739" s="13">
        <v>1.5</v>
      </c>
      <c r="E739" s="13"/>
      <c r="F739" s="13"/>
    </row>
    <row r="740" spans="1:8" s="17" customFormat="1" ht="14.25" customHeight="1" x14ac:dyDescent="0.2">
      <c r="A740" s="13" t="s">
        <v>168</v>
      </c>
      <c r="B740" s="13" t="s">
        <v>221</v>
      </c>
      <c r="C740" s="13">
        <v>2</v>
      </c>
      <c r="D740" s="28" t="s">
        <v>304</v>
      </c>
      <c r="E740" s="28">
        <v>1</v>
      </c>
      <c r="F740" s="28" t="s">
        <v>858</v>
      </c>
    </row>
    <row r="741" spans="1:8" s="17" customFormat="1" ht="14.25" customHeight="1" x14ac:dyDescent="0.2">
      <c r="A741" s="13" t="s">
        <v>168</v>
      </c>
      <c r="B741" s="13" t="s">
        <v>221</v>
      </c>
      <c r="C741" s="13">
        <v>2</v>
      </c>
      <c r="D741" s="28" t="s">
        <v>304</v>
      </c>
      <c r="E741" s="28">
        <v>2</v>
      </c>
      <c r="F741" s="28" t="s">
        <v>859</v>
      </c>
      <c r="G741" s="27">
        <v>41505</v>
      </c>
      <c r="H741" s="17" t="s">
        <v>1320</v>
      </c>
    </row>
    <row r="742" spans="1:8" s="17" customFormat="1" ht="14.25" customHeight="1" x14ac:dyDescent="0.2">
      <c r="A742" s="13" t="s">
        <v>168</v>
      </c>
      <c r="B742" s="13" t="s">
        <v>221</v>
      </c>
      <c r="C742" s="13">
        <v>2</v>
      </c>
      <c r="D742" s="28" t="s">
        <v>304</v>
      </c>
      <c r="E742" s="28">
        <v>3</v>
      </c>
      <c r="F742" s="28" t="s">
        <v>860</v>
      </c>
      <c r="G742" s="27">
        <v>41505</v>
      </c>
      <c r="H742" s="17" t="s">
        <v>1320</v>
      </c>
    </row>
    <row r="743" spans="1:8" s="17" customFormat="1" ht="14.25" customHeight="1" x14ac:dyDescent="0.2">
      <c r="A743" s="13" t="s">
        <v>168</v>
      </c>
      <c r="B743" s="13" t="s">
        <v>221</v>
      </c>
      <c r="C743" s="13">
        <v>2</v>
      </c>
      <c r="D743" s="28" t="s">
        <v>304</v>
      </c>
      <c r="E743" s="28">
        <v>4</v>
      </c>
      <c r="F743" s="28" t="s">
        <v>861</v>
      </c>
      <c r="G743" s="27">
        <v>41505</v>
      </c>
      <c r="H743" s="17" t="s">
        <v>1320</v>
      </c>
    </row>
    <row r="744" spans="1:8" s="17" customFormat="1" ht="14.25" customHeight="1" x14ac:dyDescent="0.2">
      <c r="A744" s="13"/>
      <c r="B744" s="13"/>
      <c r="C744" s="13"/>
      <c r="D744" s="13"/>
      <c r="E744" s="13"/>
      <c r="F744" s="13"/>
    </row>
    <row r="745" spans="1:8" s="17" customFormat="1" ht="14.25" customHeight="1" x14ac:dyDescent="0.2">
      <c r="A745" s="13" t="s">
        <v>168</v>
      </c>
      <c r="B745" s="13" t="s">
        <v>3</v>
      </c>
      <c r="C745" s="13">
        <v>0</v>
      </c>
      <c r="D745" s="13">
        <v>1</v>
      </c>
      <c r="E745" s="13"/>
      <c r="F745" s="13"/>
    </row>
    <row r="746" spans="1:8" s="17" customFormat="1" ht="14.25" customHeight="1" x14ac:dyDescent="0.2">
      <c r="A746" s="13" t="s">
        <v>168</v>
      </c>
      <c r="B746" s="13" t="s">
        <v>3</v>
      </c>
      <c r="C746" s="13">
        <v>2</v>
      </c>
      <c r="D746" s="28" t="s">
        <v>304</v>
      </c>
      <c r="E746" s="28">
        <v>1</v>
      </c>
      <c r="F746" s="28" t="s">
        <v>862</v>
      </c>
    </row>
    <row r="747" spans="1:8" s="17" customFormat="1" ht="14.25" customHeight="1" x14ac:dyDescent="0.2">
      <c r="A747" s="13" t="s">
        <v>168</v>
      </c>
      <c r="B747" s="13" t="s">
        <v>3</v>
      </c>
      <c r="C747" s="13">
        <v>2</v>
      </c>
      <c r="D747" s="28" t="s">
        <v>304</v>
      </c>
      <c r="E747" s="28">
        <v>2</v>
      </c>
      <c r="F747" s="28" t="s">
        <v>863</v>
      </c>
    </row>
    <row r="748" spans="1:8" s="17" customFormat="1" ht="14.25" customHeight="1" x14ac:dyDescent="0.2">
      <c r="A748" s="13" t="s">
        <v>168</v>
      </c>
      <c r="B748" s="13" t="s">
        <v>3</v>
      </c>
      <c r="C748" s="13">
        <v>2</v>
      </c>
      <c r="D748" s="28" t="s">
        <v>306</v>
      </c>
      <c r="E748" s="28">
        <v>3</v>
      </c>
      <c r="F748" s="28" t="s">
        <v>864</v>
      </c>
    </row>
    <row r="749" spans="1:8" s="17" customFormat="1" ht="14.25" customHeight="1" x14ac:dyDescent="0.2">
      <c r="A749" s="13" t="s">
        <v>168</v>
      </c>
      <c r="B749" s="13" t="s">
        <v>3</v>
      </c>
      <c r="C749" s="13">
        <v>2</v>
      </c>
      <c r="D749" s="28" t="s">
        <v>306</v>
      </c>
      <c r="E749" s="28">
        <v>4</v>
      </c>
      <c r="F749" s="28" t="s">
        <v>865</v>
      </c>
    </row>
    <row r="750" spans="1:8" s="17" customFormat="1" ht="14.25" customHeight="1" x14ac:dyDescent="0.2">
      <c r="A750" s="13"/>
      <c r="B750" s="13"/>
      <c r="C750" s="13"/>
      <c r="D750" s="13"/>
      <c r="E750" s="13"/>
      <c r="F750" s="13"/>
    </row>
    <row r="751" spans="1:8" s="17" customFormat="1" ht="14.25" customHeight="1" x14ac:dyDescent="0.2">
      <c r="A751" s="13" t="s">
        <v>168</v>
      </c>
      <c r="B751" s="13" t="s">
        <v>34</v>
      </c>
      <c r="C751" s="13">
        <v>0</v>
      </c>
      <c r="D751" s="13">
        <v>1</v>
      </c>
      <c r="E751" s="13"/>
      <c r="F751" s="13"/>
    </row>
    <row r="752" spans="1:8" s="17" customFormat="1" ht="14.25" customHeight="1" x14ac:dyDescent="0.2">
      <c r="A752" s="13" t="s">
        <v>168</v>
      </c>
      <c r="B752" s="13" t="s">
        <v>34</v>
      </c>
      <c r="C752" s="13">
        <v>2</v>
      </c>
      <c r="D752" s="28" t="s">
        <v>304</v>
      </c>
      <c r="E752" s="28">
        <v>1</v>
      </c>
      <c r="F752" s="28" t="s">
        <v>866</v>
      </c>
    </row>
    <row r="753" spans="1:6" s="17" customFormat="1" ht="14.25" customHeight="1" x14ac:dyDescent="0.2">
      <c r="A753" s="13" t="s">
        <v>168</v>
      </c>
      <c r="B753" s="13" t="s">
        <v>34</v>
      </c>
      <c r="C753" s="13">
        <v>2</v>
      </c>
      <c r="D753" s="28" t="s">
        <v>304</v>
      </c>
      <c r="E753" s="28">
        <v>2</v>
      </c>
      <c r="F753" s="28" t="s">
        <v>867</v>
      </c>
    </row>
    <row r="754" spans="1:6" s="17" customFormat="1" ht="14.25" customHeight="1" x14ac:dyDescent="0.2">
      <c r="A754" s="13"/>
      <c r="B754" s="13"/>
      <c r="C754" s="13"/>
      <c r="D754" s="13"/>
      <c r="E754" s="13"/>
      <c r="F754" s="13"/>
    </row>
    <row r="755" spans="1:6" s="17" customFormat="1" ht="14.25" customHeight="1" x14ac:dyDescent="0.2">
      <c r="A755" s="13" t="s">
        <v>168</v>
      </c>
      <c r="B755" s="13" t="s">
        <v>391</v>
      </c>
      <c r="C755" s="13">
        <v>0</v>
      </c>
      <c r="D755" s="13">
        <v>0</v>
      </c>
      <c r="E755" s="13"/>
      <c r="F755" s="13"/>
    </row>
    <row r="756" spans="1:6" s="17" customFormat="1" ht="14.25" customHeight="1" x14ac:dyDescent="0.2">
      <c r="A756" s="13" t="s">
        <v>168</v>
      </c>
      <c r="B756" s="13" t="s">
        <v>391</v>
      </c>
      <c r="C756" s="13">
        <v>3</v>
      </c>
      <c r="D756" s="28" t="s">
        <v>304</v>
      </c>
      <c r="E756" s="28">
        <v>1</v>
      </c>
      <c r="F756" s="28" t="s">
        <v>868</v>
      </c>
    </row>
    <row r="757" spans="1:6" s="17" customFormat="1" ht="14.25" customHeight="1" x14ac:dyDescent="0.2">
      <c r="A757" s="13" t="s">
        <v>168</v>
      </c>
      <c r="B757" s="13" t="s">
        <v>391</v>
      </c>
      <c r="C757" s="13">
        <v>3</v>
      </c>
      <c r="D757" s="28" t="s">
        <v>304</v>
      </c>
      <c r="E757" s="28">
        <v>2</v>
      </c>
      <c r="F757" s="28" t="s">
        <v>869</v>
      </c>
    </row>
    <row r="758" spans="1:6" s="17" customFormat="1" ht="14.25" customHeight="1" x14ac:dyDescent="0.2">
      <c r="A758" s="13" t="s">
        <v>168</v>
      </c>
      <c r="B758" s="13" t="s">
        <v>391</v>
      </c>
      <c r="C758" s="13">
        <v>3</v>
      </c>
      <c r="D758" s="28" t="s">
        <v>305</v>
      </c>
      <c r="E758" s="28">
        <v>3</v>
      </c>
      <c r="F758" s="28" t="s">
        <v>870</v>
      </c>
    </row>
    <row r="759" spans="1:6" s="17" customFormat="1" ht="14.25" customHeight="1" x14ac:dyDescent="0.2">
      <c r="A759" s="13" t="s">
        <v>168</v>
      </c>
      <c r="B759" s="13" t="s">
        <v>391</v>
      </c>
      <c r="C759" s="13">
        <v>3</v>
      </c>
      <c r="D759" s="28" t="s">
        <v>305</v>
      </c>
      <c r="E759" s="28">
        <v>4</v>
      </c>
      <c r="F759" s="28" t="s">
        <v>871</v>
      </c>
    </row>
    <row r="760" spans="1:6" s="17" customFormat="1" ht="14.25" customHeight="1" x14ac:dyDescent="0.2">
      <c r="A760" s="13" t="s">
        <v>168</v>
      </c>
      <c r="B760" s="13" t="s">
        <v>391</v>
      </c>
      <c r="C760" s="13">
        <v>3</v>
      </c>
      <c r="D760" s="28" t="s">
        <v>306</v>
      </c>
      <c r="E760" s="28">
        <v>5</v>
      </c>
      <c r="F760" s="28" t="s">
        <v>872</v>
      </c>
    </row>
    <row r="761" spans="1:6" s="17" customFormat="1" ht="14.25" customHeight="1" x14ac:dyDescent="0.2">
      <c r="A761" s="13"/>
      <c r="B761" s="13"/>
      <c r="C761" s="13"/>
      <c r="D761" s="13"/>
      <c r="E761" s="13"/>
      <c r="F761" s="13"/>
    </row>
    <row r="762" spans="1:6" s="17" customFormat="1" ht="14.25" customHeight="1" x14ac:dyDescent="0.2">
      <c r="A762" s="13" t="s">
        <v>170</v>
      </c>
      <c r="B762" s="13" t="s">
        <v>8</v>
      </c>
      <c r="C762" s="13">
        <v>2</v>
      </c>
      <c r="D762" s="13">
        <v>0</v>
      </c>
      <c r="E762" s="13"/>
      <c r="F762" s="13"/>
    </row>
    <row r="763" spans="1:6" s="17" customFormat="1" ht="14.25" customHeight="1" x14ac:dyDescent="0.2">
      <c r="A763" s="13" t="s">
        <v>170</v>
      </c>
      <c r="B763" s="13" t="s">
        <v>8</v>
      </c>
      <c r="C763" s="13">
        <v>1</v>
      </c>
      <c r="D763" s="28" t="s">
        <v>304</v>
      </c>
      <c r="E763" s="28">
        <v>1</v>
      </c>
      <c r="F763" s="28" t="s">
        <v>873</v>
      </c>
    </row>
    <row r="764" spans="1:6" s="17" customFormat="1" ht="14.25" customHeight="1" x14ac:dyDescent="0.2">
      <c r="A764" s="13" t="s">
        <v>170</v>
      </c>
      <c r="B764" s="13" t="s">
        <v>8</v>
      </c>
      <c r="C764" s="13">
        <v>1</v>
      </c>
      <c r="D764" s="28" t="s">
        <v>305</v>
      </c>
      <c r="E764" s="28">
        <v>2</v>
      </c>
      <c r="F764" s="28" t="s">
        <v>874</v>
      </c>
    </row>
    <row r="765" spans="1:6" s="17" customFormat="1" ht="14.25" customHeight="1" x14ac:dyDescent="0.2">
      <c r="A765" s="13" t="s">
        <v>170</v>
      </c>
      <c r="B765" s="13" t="s">
        <v>8</v>
      </c>
      <c r="C765" s="13">
        <v>1</v>
      </c>
      <c r="D765" s="28" t="s">
        <v>304</v>
      </c>
      <c r="E765" s="28">
        <v>3</v>
      </c>
      <c r="F765" s="28" t="s">
        <v>875</v>
      </c>
    </row>
    <row r="766" spans="1:6" s="17" customFormat="1" ht="14.25" customHeight="1" x14ac:dyDescent="0.2">
      <c r="A766" s="13" t="s">
        <v>170</v>
      </c>
      <c r="B766" s="13" t="s">
        <v>8</v>
      </c>
      <c r="C766" s="13">
        <v>1</v>
      </c>
      <c r="D766" s="28" t="s">
        <v>304</v>
      </c>
      <c r="E766" s="28">
        <v>4</v>
      </c>
      <c r="F766" s="28" t="s">
        <v>876</v>
      </c>
    </row>
    <row r="767" spans="1:6" s="17" customFormat="1" ht="14.25" customHeight="1" x14ac:dyDescent="0.2">
      <c r="A767" s="13" t="s">
        <v>170</v>
      </c>
      <c r="B767" s="13" t="s">
        <v>8</v>
      </c>
      <c r="C767" s="13">
        <v>1</v>
      </c>
      <c r="D767" s="28" t="s">
        <v>304</v>
      </c>
      <c r="E767" s="28">
        <v>5</v>
      </c>
      <c r="F767" s="28" t="s">
        <v>877</v>
      </c>
    </row>
    <row r="768" spans="1:6" s="17" customFormat="1" ht="14.25" customHeight="1" x14ac:dyDescent="0.2">
      <c r="A768" s="13"/>
      <c r="B768" s="13"/>
      <c r="C768" s="13"/>
      <c r="D768" s="13"/>
      <c r="E768" s="13"/>
      <c r="F768" s="13"/>
    </row>
    <row r="769" spans="1:8" s="17" customFormat="1" ht="14.25" customHeight="1" x14ac:dyDescent="0.2">
      <c r="A769" s="13" t="s">
        <v>170</v>
      </c>
      <c r="B769" s="13" t="s">
        <v>0</v>
      </c>
      <c r="C769" s="13">
        <v>2</v>
      </c>
      <c r="D769" s="13">
        <v>0</v>
      </c>
      <c r="E769" s="13"/>
      <c r="F769" s="13"/>
    </row>
    <row r="770" spans="1:8" s="17" customFormat="1" ht="14.25" customHeight="1" x14ac:dyDescent="0.2">
      <c r="A770" s="13" t="s">
        <v>170</v>
      </c>
      <c r="B770" s="13" t="s">
        <v>0</v>
      </c>
      <c r="C770" s="13">
        <v>1</v>
      </c>
      <c r="D770" s="28" t="s">
        <v>304</v>
      </c>
      <c r="E770" s="28">
        <v>1</v>
      </c>
      <c r="F770" s="28" t="s">
        <v>878</v>
      </c>
    </row>
    <row r="771" spans="1:8" s="17" customFormat="1" ht="14.25" customHeight="1" x14ac:dyDescent="0.2">
      <c r="A771" s="13" t="s">
        <v>170</v>
      </c>
      <c r="B771" s="13" t="s">
        <v>0</v>
      </c>
      <c r="C771" s="13">
        <v>1</v>
      </c>
      <c r="D771" s="28" t="s">
        <v>304</v>
      </c>
      <c r="E771" s="28">
        <v>2</v>
      </c>
      <c r="F771" s="28" t="s">
        <v>879</v>
      </c>
    </row>
    <row r="772" spans="1:8" s="17" customFormat="1" ht="14.25" customHeight="1" x14ac:dyDescent="0.2">
      <c r="A772" s="13" t="s">
        <v>170</v>
      </c>
      <c r="B772" s="13" t="s">
        <v>0</v>
      </c>
      <c r="C772" s="13">
        <v>1</v>
      </c>
      <c r="D772" s="28" t="s">
        <v>306</v>
      </c>
      <c r="E772" s="28">
        <v>3</v>
      </c>
      <c r="F772" s="28" t="s">
        <v>880</v>
      </c>
      <c r="G772" s="27">
        <v>41505</v>
      </c>
      <c r="H772" s="17" t="s">
        <v>1320</v>
      </c>
    </row>
    <row r="773" spans="1:8" s="17" customFormat="1" ht="14.25" customHeight="1" x14ac:dyDescent="0.2">
      <c r="A773" s="13" t="s">
        <v>170</v>
      </c>
      <c r="B773" s="13" t="s">
        <v>0</v>
      </c>
      <c r="C773" s="13">
        <v>1</v>
      </c>
      <c r="D773" s="28" t="s">
        <v>304</v>
      </c>
      <c r="E773" s="28">
        <v>4</v>
      </c>
      <c r="F773" s="28" t="s">
        <v>881</v>
      </c>
    </row>
    <row r="774" spans="1:8" s="17" customFormat="1" ht="14.25" customHeight="1" x14ac:dyDescent="0.2">
      <c r="A774" s="13" t="s">
        <v>170</v>
      </c>
      <c r="B774" s="13" t="s">
        <v>0</v>
      </c>
      <c r="C774" s="13">
        <v>1</v>
      </c>
      <c r="D774" s="28" t="s">
        <v>305</v>
      </c>
      <c r="E774" s="28">
        <v>5</v>
      </c>
      <c r="F774" s="28" t="s">
        <v>882</v>
      </c>
    </row>
    <row r="775" spans="1:8" s="17" customFormat="1" ht="14.25" customHeight="1" x14ac:dyDescent="0.2">
      <c r="A775" s="13" t="s">
        <v>170</v>
      </c>
      <c r="B775" s="13" t="s">
        <v>0</v>
      </c>
      <c r="C775" s="13">
        <v>1</v>
      </c>
      <c r="D775" s="28" t="s">
        <v>304</v>
      </c>
      <c r="E775" s="28">
        <v>6</v>
      </c>
      <c r="F775" s="28" t="s">
        <v>883</v>
      </c>
    </row>
    <row r="776" spans="1:8" s="17" customFormat="1" ht="14.25" customHeight="1" x14ac:dyDescent="0.2">
      <c r="A776" s="13" t="s">
        <v>170</v>
      </c>
      <c r="B776" s="13" t="s">
        <v>0</v>
      </c>
      <c r="C776" s="13">
        <v>1</v>
      </c>
      <c r="D776" s="28" t="s">
        <v>304</v>
      </c>
      <c r="E776" s="28">
        <v>7</v>
      </c>
      <c r="F776" s="28" t="s">
        <v>884</v>
      </c>
    </row>
    <row r="777" spans="1:8" s="17" customFormat="1" ht="14.25" customHeight="1" x14ac:dyDescent="0.2">
      <c r="A777" s="13"/>
      <c r="B777" s="13"/>
      <c r="C777" s="13"/>
      <c r="D777" s="13"/>
      <c r="E777" s="13"/>
      <c r="F777" s="13"/>
    </row>
    <row r="778" spans="1:8" s="17" customFormat="1" ht="14.25" customHeight="1" x14ac:dyDescent="0.2">
      <c r="A778" s="13" t="s">
        <v>170</v>
      </c>
      <c r="B778" s="13" t="s">
        <v>259</v>
      </c>
      <c r="C778" s="13">
        <v>0</v>
      </c>
      <c r="D778" s="13">
        <v>3</v>
      </c>
      <c r="E778" s="13"/>
      <c r="F778" s="13"/>
    </row>
    <row r="779" spans="1:8" s="17" customFormat="1" ht="14.25" customHeight="1" x14ac:dyDescent="0.2">
      <c r="A779" s="13" t="s">
        <v>170</v>
      </c>
      <c r="B779" s="13" t="s">
        <v>259</v>
      </c>
      <c r="C779" s="13">
        <v>2</v>
      </c>
      <c r="D779" s="28" t="s">
        <v>304</v>
      </c>
      <c r="E779" s="28">
        <v>1</v>
      </c>
      <c r="F779" s="28" t="s">
        <v>885</v>
      </c>
    </row>
    <row r="780" spans="1:8" s="17" customFormat="1" ht="14.25" customHeight="1" x14ac:dyDescent="0.2">
      <c r="A780" s="13" t="s">
        <v>170</v>
      </c>
      <c r="B780" s="13" t="s">
        <v>259</v>
      </c>
      <c r="C780" s="13">
        <v>2</v>
      </c>
      <c r="D780" s="28" t="s">
        <v>305</v>
      </c>
      <c r="E780" s="28">
        <v>2</v>
      </c>
      <c r="F780" s="28" t="s">
        <v>886</v>
      </c>
    </row>
    <row r="781" spans="1:8" s="17" customFormat="1" ht="14.25" customHeight="1" x14ac:dyDescent="0.2">
      <c r="A781" s="13" t="s">
        <v>170</v>
      </c>
      <c r="B781" s="13" t="s">
        <v>259</v>
      </c>
      <c r="C781" s="13">
        <v>2</v>
      </c>
      <c r="D781" s="28" t="s">
        <v>304</v>
      </c>
      <c r="E781" s="28">
        <v>3</v>
      </c>
      <c r="F781" s="28" t="s">
        <v>887</v>
      </c>
    </row>
    <row r="782" spans="1:8" s="17" customFormat="1" ht="14.25" customHeight="1" x14ac:dyDescent="0.2">
      <c r="A782" s="13" t="s">
        <v>170</v>
      </c>
      <c r="B782" s="13" t="s">
        <v>259</v>
      </c>
      <c r="C782" s="13">
        <v>2</v>
      </c>
      <c r="D782" s="28" t="s">
        <v>304</v>
      </c>
      <c r="E782" s="28">
        <v>4</v>
      </c>
      <c r="F782" s="28" t="s">
        <v>888</v>
      </c>
    </row>
    <row r="783" spans="1:8" s="17" customFormat="1" ht="14.25" customHeight="1" x14ac:dyDescent="0.2">
      <c r="A783" s="13" t="s">
        <v>170</v>
      </c>
      <c r="B783" s="13" t="s">
        <v>259</v>
      </c>
      <c r="C783" s="13">
        <v>2</v>
      </c>
      <c r="D783" s="28" t="s">
        <v>304</v>
      </c>
      <c r="E783" s="28">
        <v>5</v>
      </c>
      <c r="F783" s="28" t="s">
        <v>889</v>
      </c>
    </row>
    <row r="784" spans="1:8" s="17" customFormat="1" ht="14.25" customHeight="1" x14ac:dyDescent="0.2">
      <c r="A784" s="13" t="s">
        <v>170</v>
      </c>
      <c r="B784" s="13" t="s">
        <v>259</v>
      </c>
      <c r="C784" s="13">
        <v>2</v>
      </c>
      <c r="D784" s="28" t="s">
        <v>304</v>
      </c>
      <c r="E784" s="28">
        <v>6</v>
      </c>
      <c r="F784" s="28" t="s">
        <v>890</v>
      </c>
    </row>
    <row r="785" spans="1:6" s="17" customFormat="1" ht="14.25" customHeight="1" x14ac:dyDescent="0.2">
      <c r="A785" s="13" t="s">
        <v>170</v>
      </c>
      <c r="B785" s="13" t="s">
        <v>259</v>
      </c>
      <c r="C785" s="13">
        <v>2</v>
      </c>
      <c r="D785" s="28" t="s">
        <v>305</v>
      </c>
      <c r="E785" s="28">
        <v>7</v>
      </c>
      <c r="F785" s="28" t="s">
        <v>891</v>
      </c>
    </row>
    <row r="786" spans="1:6" s="17" customFormat="1" ht="14.25" customHeight="1" x14ac:dyDescent="0.2">
      <c r="A786" s="13"/>
      <c r="B786" s="13"/>
      <c r="C786" s="13"/>
      <c r="D786" s="13"/>
      <c r="E786" s="13"/>
      <c r="F786" s="13"/>
    </row>
    <row r="787" spans="1:6" s="17" customFormat="1" ht="14.25" customHeight="1" x14ac:dyDescent="0.2">
      <c r="A787" s="13" t="s">
        <v>170</v>
      </c>
      <c r="B787" s="13" t="s">
        <v>205</v>
      </c>
      <c r="C787" s="13">
        <v>0</v>
      </c>
      <c r="D787" s="13">
        <v>3</v>
      </c>
      <c r="E787" s="13"/>
      <c r="F787" s="13"/>
    </row>
    <row r="788" spans="1:6" s="17" customFormat="1" ht="14.25" customHeight="1" x14ac:dyDescent="0.2">
      <c r="A788" s="13" t="s">
        <v>170</v>
      </c>
      <c r="B788" s="13" t="s">
        <v>205</v>
      </c>
      <c r="C788" s="13">
        <v>2</v>
      </c>
      <c r="D788" s="28" t="s">
        <v>305</v>
      </c>
      <c r="E788" s="28">
        <v>1</v>
      </c>
      <c r="F788" s="28" t="s">
        <v>892</v>
      </c>
    </row>
    <row r="789" spans="1:6" s="17" customFormat="1" ht="14.25" customHeight="1" x14ac:dyDescent="0.2">
      <c r="A789" s="13" t="s">
        <v>170</v>
      </c>
      <c r="B789" s="13" t="s">
        <v>205</v>
      </c>
      <c r="C789" s="13">
        <v>2</v>
      </c>
      <c r="D789" s="28" t="s">
        <v>304</v>
      </c>
      <c r="E789" s="28">
        <v>2</v>
      </c>
      <c r="F789" s="28" t="s">
        <v>893</v>
      </c>
    </row>
    <row r="790" spans="1:6" s="17" customFormat="1" ht="14.25" customHeight="1" x14ac:dyDescent="0.2">
      <c r="A790" s="13" t="s">
        <v>170</v>
      </c>
      <c r="B790" s="13" t="s">
        <v>205</v>
      </c>
      <c r="C790" s="13">
        <v>2</v>
      </c>
      <c r="D790" s="28" t="s">
        <v>304</v>
      </c>
      <c r="E790" s="28">
        <v>3</v>
      </c>
      <c r="F790" s="28" t="s">
        <v>894</v>
      </c>
    </row>
    <row r="791" spans="1:6" s="17" customFormat="1" ht="14.25" customHeight="1" x14ac:dyDescent="0.2">
      <c r="A791" s="13" t="s">
        <v>170</v>
      </c>
      <c r="B791" s="13" t="s">
        <v>205</v>
      </c>
      <c r="C791" s="13">
        <v>2</v>
      </c>
      <c r="D791" s="28" t="s">
        <v>305</v>
      </c>
      <c r="E791" s="28">
        <v>4</v>
      </c>
      <c r="F791" s="28" t="s">
        <v>895</v>
      </c>
    </row>
    <row r="792" spans="1:6" s="17" customFormat="1" ht="14.25" customHeight="1" x14ac:dyDescent="0.2">
      <c r="A792" s="13" t="s">
        <v>170</v>
      </c>
      <c r="B792" s="13" t="s">
        <v>205</v>
      </c>
      <c r="C792" s="13">
        <v>2</v>
      </c>
      <c r="D792" s="28" t="s">
        <v>305</v>
      </c>
      <c r="E792" s="28">
        <v>5</v>
      </c>
      <c r="F792" s="28" t="s">
        <v>896</v>
      </c>
    </row>
    <row r="793" spans="1:6" s="17" customFormat="1" ht="14.25" customHeight="1" x14ac:dyDescent="0.2">
      <c r="A793" s="13" t="s">
        <v>170</v>
      </c>
      <c r="B793" s="13" t="s">
        <v>205</v>
      </c>
      <c r="C793" s="13">
        <v>2</v>
      </c>
      <c r="D793" s="28" t="s">
        <v>304</v>
      </c>
      <c r="E793" s="28">
        <v>6</v>
      </c>
      <c r="F793" s="28" t="s">
        <v>897</v>
      </c>
    </row>
    <row r="794" spans="1:6" s="17" customFormat="1" ht="14.25" customHeight="1" x14ac:dyDescent="0.2">
      <c r="A794" s="13" t="s">
        <v>170</v>
      </c>
      <c r="B794" s="13" t="s">
        <v>205</v>
      </c>
      <c r="C794" s="13">
        <v>2</v>
      </c>
      <c r="D794" s="28" t="s">
        <v>305</v>
      </c>
      <c r="E794" s="28">
        <v>7</v>
      </c>
      <c r="F794" s="28" t="s">
        <v>898</v>
      </c>
    </row>
    <row r="795" spans="1:6" ht="14.25" customHeight="1" x14ac:dyDescent="0.2">
      <c r="A795" s="2"/>
      <c r="B795" s="2"/>
      <c r="C795" s="2"/>
      <c r="D795" s="2"/>
      <c r="E795" s="2"/>
      <c r="F795" s="2"/>
    </row>
    <row r="796" spans="1:6" ht="14.25" customHeight="1" x14ac:dyDescent="0.2">
      <c r="A796" s="2" t="s">
        <v>170</v>
      </c>
      <c r="B796" s="2" t="s">
        <v>73</v>
      </c>
      <c r="C796" s="2">
        <v>0</v>
      </c>
      <c r="D796" s="2">
        <v>3</v>
      </c>
      <c r="E796" s="2"/>
      <c r="F796" s="2"/>
    </row>
    <row r="797" spans="1:6" ht="14.25" customHeight="1" x14ac:dyDescent="0.2">
      <c r="A797" s="2" t="s">
        <v>170</v>
      </c>
      <c r="B797" s="2" t="s">
        <v>73</v>
      </c>
      <c r="C797" s="2">
        <v>2</v>
      </c>
      <c r="D797" s="28" t="s">
        <v>304</v>
      </c>
      <c r="E797" s="28">
        <v>1</v>
      </c>
      <c r="F797" s="28" t="s">
        <v>899</v>
      </c>
    </row>
    <row r="798" spans="1:6" ht="14.25" customHeight="1" x14ac:dyDescent="0.2">
      <c r="A798" s="2" t="s">
        <v>170</v>
      </c>
      <c r="B798" s="2" t="s">
        <v>73</v>
      </c>
      <c r="C798" s="2">
        <v>2</v>
      </c>
      <c r="D798" s="28" t="s">
        <v>304</v>
      </c>
      <c r="E798" s="28">
        <v>2</v>
      </c>
      <c r="F798" s="28" t="s">
        <v>900</v>
      </c>
    </row>
    <row r="799" spans="1:6" ht="14.25" customHeight="1" x14ac:dyDescent="0.2">
      <c r="A799" s="2" t="s">
        <v>170</v>
      </c>
      <c r="B799" s="2" t="s">
        <v>73</v>
      </c>
      <c r="C799" s="2">
        <v>2</v>
      </c>
      <c r="D799" s="28" t="s">
        <v>306</v>
      </c>
      <c r="E799" s="28">
        <v>3</v>
      </c>
      <c r="F799" s="28" t="s">
        <v>901</v>
      </c>
    </row>
    <row r="800" spans="1:6" ht="14.25" customHeight="1" x14ac:dyDescent="0.2">
      <c r="A800" s="2" t="s">
        <v>170</v>
      </c>
      <c r="B800" s="2" t="s">
        <v>73</v>
      </c>
      <c r="C800" s="2">
        <v>2</v>
      </c>
      <c r="D800" s="28" t="s">
        <v>306</v>
      </c>
      <c r="E800" s="28">
        <v>4</v>
      </c>
      <c r="F800" s="28" t="s">
        <v>902</v>
      </c>
    </row>
    <row r="801" spans="1:9" ht="14.25" customHeight="1" x14ac:dyDescent="0.2">
      <c r="A801" s="2" t="s">
        <v>170</v>
      </c>
      <c r="B801" s="2" t="s">
        <v>73</v>
      </c>
      <c r="C801" s="2">
        <v>2</v>
      </c>
      <c r="D801" s="28" t="s">
        <v>304</v>
      </c>
      <c r="E801" s="28">
        <v>5</v>
      </c>
      <c r="F801" s="28" t="s">
        <v>903</v>
      </c>
    </row>
    <row r="802" spans="1:9" ht="14.25" customHeight="1" x14ac:dyDescent="0.2">
      <c r="A802" s="2" t="s">
        <v>170</v>
      </c>
      <c r="B802" s="2" t="s">
        <v>73</v>
      </c>
      <c r="C802" s="2">
        <v>2</v>
      </c>
      <c r="D802" s="28" t="s">
        <v>304</v>
      </c>
      <c r="E802" s="28">
        <v>6</v>
      </c>
      <c r="F802" s="28" t="s">
        <v>904</v>
      </c>
    </row>
    <row r="803" spans="1:9" ht="14.25" customHeight="1" x14ac:dyDescent="0.2">
      <c r="A803" s="2"/>
      <c r="B803" s="2"/>
      <c r="C803" s="2"/>
      <c r="D803" s="2"/>
      <c r="E803" s="2"/>
      <c r="F803" s="2"/>
    </row>
    <row r="804" spans="1:9" ht="14.25" customHeight="1" x14ac:dyDescent="0.2">
      <c r="A804" s="2" t="s">
        <v>170</v>
      </c>
      <c r="B804" s="2" t="s">
        <v>174</v>
      </c>
      <c r="C804" s="2">
        <v>0</v>
      </c>
      <c r="D804" s="2">
        <v>2</v>
      </c>
      <c r="E804" s="2"/>
      <c r="F804" s="2"/>
      <c r="G804" s="27"/>
      <c r="H804" s="17"/>
    </row>
    <row r="805" spans="1:9" ht="14.25" customHeight="1" x14ac:dyDescent="0.2">
      <c r="A805" s="2" t="s">
        <v>170</v>
      </c>
      <c r="B805" s="2" t="s">
        <v>174</v>
      </c>
      <c r="C805" s="2">
        <v>2</v>
      </c>
      <c r="D805" s="28" t="s">
        <v>306</v>
      </c>
      <c r="E805" s="28">
        <v>1</v>
      </c>
      <c r="F805" s="28" t="s">
        <v>905</v>
      </c>
      <c r="G805" s="27">
        <v>41505</v>
      </c>
      <c r="H805" s="17" t="s">
        <v>1320</v>
      </c>
      <c r="I805" s="2"/>
    </row>
    <row r="806" spans="1:9" ht="14.25" customHeight="1" x14ac:dyDescent="0.2">
      <c r="A806" s="2" t="s">
        <v>170</v>
      </c>
      <c r="B806" s="2" t="s">
        <v>174</v>
      </c>
      <c r="C806" s="2">
        <v>2</v>
      </c>
      <c r="D806" s="28" t="s">
        <v>304</v>
      </c>
      <c r="E806" s="28">
        <v>2</v>
      </c>
      <c r="F806" s="28" t="s">
        <v>906</v>
      </c>
      <c r="G806" s="27">
        <v>41505</v>
      </c>
      <c r="H806" s="17" t="s">
        <v>1320</v>
      </c>
      <c r="I806" s="2"/>
    </row>
    <row r="807" spans="1:9" ht="14.25" customHeight="1" x14ac:dyDescent="0.2">
      <c r="A807" s="2" t="s">
        <v>170</v>
      </c>
      <c r="B807" s="2" t="s">
        <v>174</v>
      </c>
      <c r="C807" s="2">
        <v>2</v>
      </c>
      <c r="D807" s="28" t="s">
        <v>304</v>
      </c>
      <c r="E807" s="28">
        <v>3</v>
      </c>
      <c r="F807" s="28" t="s">
        <v>907</v>
      </c>
      <c r="G807" s="27">
        <v>41505</v>
      </c>
      <c r="H807" s="17" t="s">
        <v>1320</v>
      </c>
      <c r="I807" s="2"/>
    </row>
    <row r="808" spans="1:9" ht="14.25" customHeight="1" x14ac:dyDescent="0.2">
      <c r="A808" s="2" t="s">
        <v>170</v>
      </c>
      <c r="B808" s="2" t="s">
        <v>174</v>
      </c>
      <c r="C808" s="2">
        <v>2</v>
      </c>
      <c r="D808" s="28" t="s">
        <v>305</v>
      </c>
      <c r="E808" s="28">
        <v>4</v>
      </c>
      <c r="F808" s="28" t="s">
        <v>908</v>
      </c>
      <c r="G808" s="27">
        <v>41505</v>
      </c>
      <c r="H808" s="17" t="s">
        <v>1320</v>
      </c>
      <c r="I808" s="2"/>
    </row>
    <row r="809" spans="1:9" ht="14.25" customHeight="1" x14ac:dyDescent="0.2">
      <c r="A809" s="2"/>
      <c r="B809" s="2"/>
      <c r="C809" s="2"/>
      <c r="D809" s="2"/>
      <c r="E809" s="2"/>
      <c r="F809" s="2"/>
      <c r="H809" s="2"/>
      <c r="I809" s="2"/>
    </row>
    <row r="810" spans="1:9" ht="14.25" customHeight="1" x14ac:dyDescent="0.2">
      <c r="A810" s="2" t="s">
        <v>170</v>
      </c>
      <c r="B810" s="2" t="s">
        <v>299</v>
      </c>
      <c r="C810" s="2">
        <v>0</v>
      </c>
      <c r="D810" s="2">
        <v>0</v>
      </c>
      <c r="E810" s="2"/>
      <c r="F810" s="2"/>
      <c r="H810" s="2"/>
      <c r="I810" s="2"/>
    </row>
    <row r="811" spans="1:9" ht="14.25" customHeight="1" x14ac:dyDescent="0.2">
      <c r="A811" s="2" t="s">
        <v>170</v>
      </c>
      <c r="B811" s="2" t="s">
        <v>299</v>
      </c>
      <c r="C811" s="2">
        <v>3</v>
      </c>
      <c r="D811" s="28" t="s">
        <v>304</v>
      </c>
      <c r="E811" s="28">
        <v>1</v>
      </c>
      <c r="F811" s="28" t="s">
        <v>909</v>
      </c>
    </row>
    <row r="812" spans="1:9" ht="14.25" customHeight="1" x14ac:dyDescent="0.2">
      <c r="A812" s="2" t="s">
        <v>170</v>
      </c>
      <c r="B812" s="2" t="s">
        <v>299</v>
      </c>
      <c r="C812" s="2">
        <v>3</v>
      </c>
      <c r="D812" s="28" t="s">
        <v>304</v>
      </c>
      <c r="E812" s="28">
        <v>2</v>
      </c>
      <c r="F812" s="28" t="s">
        <v>910</v>
      </c>
    </row>
    <row r="813" spans="1:9" ht="14.25" customHeight="1" x14ac:dyDescent="0.2">
      <c r="A813" s="2" t="s">
        <v>170</v>
      </c>
      <c r="B813" s="2" t="s">
        <v>299</v>
      </c>
      <c r="C813" s="2">
        <v>3</v>
      </c>
      <c r="D813" s="28" t="s">
        <v>306</v>
      </c>
      <c r="E813" s="28">
        <v>3</v>
      </c>
      <c r="F813" s="28" t="s">
        <v>911</v>
      </c>
    </row>
    <row r="814" spans="1:9" ht="14.25" customHeight="1" x14ac:dyDescent="0.2">
      <c r="A814" s="2" t="s">
        <v>170</v>
      </c>
      <c r="B814" s="2" t="s">
        <v>299</v>
      </c>
      <c r="C814" s="2">
        <v>3</v>
      </c>
      <c r="D814" s="28" t="s">
        <v>305</v>
      </c>
      <c r="E814" s="28">
        <v>4</v>
      </c>
      <c r="F814" s="28" t="s">
        <v>912</v>
      </c>
    </row>
    <row r="815" spans="1:9" ht="14.25" customHeight="1" x14ac:dyDescent="0.2">
      <c r="A815" s="2"/>
      <c r="B815" s="2"/>
      <c r="C815" s="2"/>
      <c r="D815" s="2"/>
      <c r="E815" s="2"/>
      <c r="F815" s="2"/>
    </row>
    <row r="816" spans="1:9" ht="14.25" customHeight="1" x14ac:dyDescent="0.2">
      <c r="A816" s="2" t="s">
        <v>170</v>
      </c>
      <c r="B816" s="2" t="s">
        <v>30</v>
      </c>
      <c r="C816" s="2">
        <v>0</v>
      </c>
      <c r="D816" s="2">
        <v>0</v>
      </c>
      <c r="E816" s="2"/>
      <c r="F816" s="2"/>
    </row>
    <row r="817" spans="1:8" ht="14.25" customHeight="1" x14ac:dyDescent="0.2">
      <c r="A817" s="2" t="s">
        <v>170</v>
      </c>
      <c r="B817" s="2" t="s">
        <v>30</v>
      </c>
      <c r="C817" s="2">
        <v>3</v>
      </c>
      <c r="D817" s="28" t="s">
        <v>304</v>
      </c>
      <c r="E817" s="28">
        <v>1</v>
      </c>
      <c r="F817" s="28" t="s">
        <v>913</v>
      </c>
    </row>
    <row r="818" spans="1:8" ht="14.25" customHeight="1" x14ac:dyDescent="0.2">
      <c r="A818" s="2" t="s">
        <v>170</v>
      </c>
      <c r="B818" s="2" t="s">
        <v>30</v>
      </c>
      <c r="C818" s="2">
        <v>3</v>
      </c>
      <c r="D818" s="28" t="s">
        <v>305</v>
      </c>
      <c r="E818" s="28">
        <v>2</v>
      </c>
      <c r="F818" s="28" t="s">
        <v>914</v>
      </c>
    </row>
    <row r="819" spans="1:8" ht="14.25" customHeight="1" x14ac:dyDescent="0.2">
      <c r="A819" s="2" t="s">
        <v>170</v>
      </c>
      <c r="B819" s="2" t="s">
        <v>30</v>
      </c>
      <c r="C819" s="2">
        <v>3</v>
      </c>
      <c r="D819" s="28" t="s">
        <v>304</v>
      </c>
      <c r="E819" s="28">
        <v>3</v>
      </c>
      <c r="F819" s="28" t="s">
        <v>915</v>
      </c>
    </row>
    <row r="820" spans="1:8" ht="14.25" customHeight="1" x14ac:dyDescent="0.2">
      <c r="A820" s="2" t="s">
        <v>170</v>
      </c>
      <c r="B820" s="2" t="s">
        <v>30</v>
      </c>
      <c r="C820" s="2">
        <v>3</v>
      </c>
      <c r="D820" s="28" t="s">
        <v>305</v>
      </c>
      <c r="E820" s="28">
        <v>4</v>
      </c>
      <c r="F820" s="28" t="s">
        <v>916</v>
      </c>
    </row>
    <row r="821" spans="1:8" ht="14.25" customHeight="1" x14ac:dyDescent="0.2">
      <c r="A821" s="2" t="s">
        <v>170</v>
      </c>
      <c r="B821" s="2" t="s">
        <v>30</v>
      </c>
      <c r="C821" s="2">
        <v>3</v>
      </c>
      <c r="D821" s="28" t="s">
        <v>305</v>
      </c>
      <c r="E821" s="28">
        <v>5</v>
      </c>
      <c r="F821" s="28" t="s">
        <v>917</v>
      </c>
    </row>
    <row r="822" spans="1:8" ht="14.25" customHeight="1" x14ac:dyDescent="0.2">
      <c r="A822" s="2" t="s">
        <v>170</v>
      </c>
      <c r="B822" s="2" t="s">
        <v>30</v>
      </c>
      <c r="C822" s="2">
        <v>3</v>
      </c>
      <c r="D822" s="28" t="s">
        <v>304</v>
      </c>
      <c r="E822" s="28">
        <v>6</v>
      </c>
      <c r="F822" s="28" t="s">
        <v>918</v>
      </c>
    </row>
    <row r="823" spans="1:8" ht="14.25" customHeight="1" x14ac:dyDescent="0.2">
      <c r="A823" s="2" t="s">
        <v>170</v>
      </c>
      <c r="B823" s="2" t="s">
        <v>30</v>
      </c>
      <c r="C823" s="2">
        <v>3</v>
      </c>
      <c r="D823" s="28" t="s">
        <v>305</v>
      </c>
      <c r="E823" s="28">
        <v>7</v>
      </c>
      <c r="F823" s="28" t="s">
        <v>919</v>
      </c>
    </row>
    <row r="824" spans="1:8" ht="14.25" customHeight="1" x14ac:dyDescent="0.2">
      <c r="A824" s="2"/>
      <c r="B824" s="2"/>
      <c r="C824" s="2"/>
      <c r="D824" s="2"/>
      <c r="E824" s="2"/>
      <c r="F824" s="2"/>
    </row>
    <row r="825" spans="1:8" ht="14.25" customHeight="1" x14ac:dyDescent="0.2">
      <c r="A825" s="2" t="s">
        <v>170</v>
      </c>
      <c r="B825" s="2" t="s">
        <v>36</v>
      </c>
      <c r="C825" s="2">
        <v>0</v>
      </c>
      <c r="D825" s="2">
        <v>0</v>
      </c>
      <c r="E825" s="2"/>
      <c r="F825" s="2"/>
    </row>
    <row r="826" spans="1:8" ht="14.25" customHeight="1" x14ac:dyDescent="0.2">
      <c r="A826" s="2" t="s">
        <v>170</v>
      </c>
      <c r="B826" s="2" t="s">
        <v>36</v>
      </c>
      <c r="C826" s="2">
        <v>3</v>
      </c>
      <c r="D826" s="28" t="s">
        <v>304</v>
      </c>
      <c r="E826" s="28">
        <v>1</v>
      </c>
      <c r="F826" s="28" t="s">
        <v>920</v>
      </c>
      <c r="G826" s="27">
        <v>41505</v>
      </c>
      <c r="H826" s="17" t="s">
        <v>1320</v>
      </c>
    </row>
    <row r="827" spans="1:8" ht="14.25" customHeight="1" x14ac:dyDescent="0.2">
      <c r="A827" s="2" t="s">
        <v>170</v>
      </c>
      <c r="B827" s="2" t="s">
        <v>36</v>
      </c>
      <c r="C827" s="2">
        <v>3</v>
      </c>
      <c r="D827" s="28" t="s">
        <v>305</v>
      </c>
      <c r="E827" s="28">
        <v>2</v>
      </c>
      <c r="F827" s="28" t="s">
        <v>921</v>
      </c>
    </row>
    <row r="828" spans="1:8" ht="14.25" customHeight="1" x14ac:dyDescent="0.2">
      <c r="A828" s="2" t="s">
        <v>170</v>
      </c>
      <c r="B828" s="2" t="s">
        <v>36</v>
      </c>
      <c r="C828" s="2">
        <v>3</v>
      </c>
      <c r="D828" s="28" t="s">
        <v>304</v>
      </c>
      <c r="E828" s="28">
        <v>3</v>
      </c>
      <c r="F828" s="28" t="s">
        <v>922</v>
      </c>
    </row>
    <row r="829" spans="1:8" ht="14.25" customHeight="1" x14ac:dyDescent="0.2">
      <c r="A829" s="2" t="s">
        <v>170</v>
      </c>
      <c r="B829" s="2" t="s">
        <v>36</v>
      </c>
      <c r="C829" s="2">
        <v>3</v>
      </c>
      <c r="D829" s="28" t="s">
        <v>304</v>
      </c>
      <c r="E829" s="28">
        <v>4</v>
      </c>
      <c r="F829" s="28" t="s">
        <v>923</v>
      </c>
    </row>
    <row r="830" spans="1:8" ht="14.25" customHeight="1" x14ac:dyDescent="0.2">
      <c r="A830" s="2"/>
      <c r="B830" s="2"/>
      <c r="C830" s="2"/>
      <c r="D830" s="2"/>
      <c r="E830" s="2"/>
      <c r="F830" s="2"/>
    </row>
    <row r="831" spans="1:8" ht="14.25" customHeight="1" x14ac:dyDescent="0.2">
      <c r="A831" s="2" t="s">
        <v>170</v>
      </c>
      <c r="B831" s="2" t="s">
        <v>68</v>
      </c>
      <c r="C831" s="2">
        <v>0</v>
      </c>
      <c r="D831" s="2">
        <v>0</v>
      </c>
      <c r="E831" s="2"/>
      <c r="F831" s="2"/>
    </row>
    <row r="832" spans="1:8" ht="14.25" customHeight="1" x14ac:dyDescent="0.2">
      <c r="A832" s="2" t="s">
        <v>170</v>
      </c>
      <c r="B832" s="2" t="s">
        <v>68</v>
      </c>
      <c r="C832" s="2">
        <v>3</v>
      </c>
      <c r="D832" s="28" t="s">
        <v>304</v>
      </c>
      <c r="E832" s="28">
        <v>1</v>
      </c>
      <c r="F832" s="28" t="s">
        <v>924</v>
      </c>
    </row>
    <row r="833" spans="1:6" ht="14.25" customHeight="1" x14ac:dyDescent="0.2">
      <c r="A833" s="2" t="s">
        <v>170</v>
      </c>
      <c r="B833" s="2" t="s">
        <v>68</v>
      </c>
      <c r="C833" s="2">
        <v>3</v>
      </c>
      <c r="D833" s="28" t="s">
        <v>304</v>
      </c>
      <c r="E833" s="28">
        <v>2</v>
      </c>
      <c r="F833" s="28" t="s">
        <v>925</v>
      </c>
    </row>
    <row r="834" spans="1:6" ht="14.25" customHeight="1" x14ac:dyDescent="0.2">
      <c r="A834" s="2" t="s">
        <v>170</v>
      </c>
      <c r="B834" s="2" t="s">
        <v>68</v>
      </c>
      <c r="C834" s="2">
        <v>3</v>
      </c>
      <c r="D834" s="28" t="s">
        <v>304</v>
      </c>
      <c r="E834" s="28">
        <v>3</v>
      </c>
      <c r="F834" s="28" t="s">
        <v>926</v>
      </c>
    </row>
    <row r="835" spans="1:6" ht="14.25" customHeight="1" x14ac:dyDescent="0.2">
      <c r="A835" s="2"/>
      <c r="B835" s="2"/>
      <c r="C835" s="2"/>
      <c r="D835" s="2"/>
      <c r="E835" s="2"/>
      <c r="F835" s="2"/>
    </row>
    <row r="836" spans="1:6" ht="14.25" customHeight="1" x14ac:dyDescent="0.2">
      <c r="A836" s="2" t="s">
        <v>170</v>
      </c>
      <c r="B836" s="2" t="s">
        <v>148</v>
      </c>
      <c r="C836" s="2">
        <v>0</v>
      </c>
      <c r="D836" s="2">
        <v>0</v>
      </c>
      <c r="E836" s="2"/>
      <c r="F836" s="2"/>
    </row>
    <row r="837" spans="1:6" ht="14.25" customHeight="1" x14ac:dyDescent="0.2">
      <c r="A837" s="2" t="s">
        <v>170</v>
      </c>
      <c r="B837" s="2" t="s">
        <v>148</v>
      </c>
      <c r="C837" s="2">
        <v>3</v>
      </c>
      <c r="D837" s="28" t="s">
        <v>304</v>
      </c>
      <c r="E837" s="28">
        <v>1</v>
      </c>
      <c r="F837" s="28" t="s">
        <v>927</v>
      </c>
    </row>
    <row r="838" spans="1:6" ht="14.25" customHeight="1" x14ac:dyDescent="0.2">
      <c r="A838" s="2" t="s">
        <v>170</v>
      </c>
      <c r="B838" s="2" t="s">
        <v>148</v>
      </c>
      <c r="C838" s="2">
        <v>3</v>
      </c>
      <c r="D838" s="28" t="s">
        <v>304</v>
      </c>
      <c r="E838" s="28">
        <v>2</v>
      </c>
      <c r="F838" s="28" t="s">
        <v>928</v>
      </c>
    </row>
    <row r="839" spans="1:6" ht="14.25" customHeight="1" x14ac:dyDescent="0.2">
      <c r="A839" s="2" t="s">
        <v>170</v>
      </c>
      <c r="B839" s="2" t="s">
        <v>148</v>
      </c>
      <c r="C839" s="2">
        <v>3</v>
      </c>
      <c r="D839" s="28" t="s">
        <v>304</v>
      </c>
      <c r="E839" s="28">
        <v>3</v>
      </c>
      <c r="F839" s="28" t="s">
        <v>929</v>
      </c>
    </row>
    <row r="840" spans="1:6" ht="14.25" customHeight="1" x14ac:dyDescent="0.2">
      <c r="A840" s="2"/>
      <c r="B840" s="2"/>
      <c r="C840" s="2"/>
      <c r="D840" s="2"/>
      <c r="E840" s="2"/>
      <c r="F840" s="2"/>
    </row>
    <row r="841" spans="1:6" ht="14.25" customHeight="1" x14ac:dyDescent="0.2">
      <c r="A841" s="2" t="s">
        <v>170</v>
      </c>
      <c r="B841" s="2" t="s">
        <v>33</v>
      </c>
      <c r="C841" s="2">
        <v>0</v>
      </c>
      <c r="D841" s="2">
        <v>0</v>
      </c>
      <c r="E841" s="2"/>
      <c r="F841" s="2"/>
    </row>
    <row r="842" spans="1:6" ht="14.25" customHeight="1" x14ac:dyDescent="0.2">
      <c r="A842" s="2" t="s">
        <v>170</v>
      </c>
      <c r="B842" s="2" t="s">
        <v>33</v>
      </c>
      <c r="C842" s="2">
        <v>3</v>
      </c>
      <c r="D842" s="28" t="s">
        <v>304</v>
      </c>
      <c r="E842" s="28">
        <v>1</v>
      </c>
      <c r="F842" s="28" t="s">
        <v>930</v>
      </c>
    </row>
    <row r="843" spans="1:6" ht="14.25" customHeight="1" x14ac:dyDescent="0.2">
      <c r="A843" s="2" t="s">
        <v>170</v>
      </c>
      <c r="B843" s="2" t="s">
        <v>33</v>
      </c>
      <c r="C843" s="2">
        <v>3</v>
      </c>
      <c r="D843" s="28" t="s">
        <v>304</v>
      </c>
      <c r="E843" s="28">
        <v>2</v>
      </c>
      <c r="F843" s="28" t="s">
        <v>931</v>
      </c>
    </row>
    <row r="844" spans="1:6" ht="14.25" customHeight="1" x14ac:dyDescent="0.2">
      <c r="A844" s="2"/>
      <c r="B844" s="2"/>
      <c r="C844" s="2"/>
      <c r="D844" s="2"/>
      <c r="E844" s="2"/>
      <c r="F844" s="2"/>
    </row>
    <row r="845" spans="1:6" ht="14.25" customHeight="1" x14ac:dyDescent="0.2">
      <c r="A845" s="2" t="s">
        <v>98</v>
      </c>
      <c r="B845" s="2" t="s">
        <v>271</v>
      </c>
      <c r="C845" s="2">
        <v>0</v>
      </c>
      <c r="D845" s="2">
        <v>0</v>
      </c>
      <c r="E845" s="2"/>
      <c r="F845" s="2"/>
    </row>
    <row r="846" spans="1:6" ht="14.25" customHeight="1" x14ac:dyDescent="0.2">
      <c r="A846" s="2" t="s">
        <v>98</v>
      </c>
      <c r="B846" s="2" t="s">
        <v>271</v>
      </c>
      <c r="C846" s="2">
        <v>3</v>
      </c>
      <c r="D846" s="28" t="s">
        <v>304</v>
      </c>
      <c r="E846" s="28">
        <v>1</v>
      </c>
      <c r="F846" s="28" t="s">
        <v>932</v>
      </c>
    </row>
    <row r="847" spans="1:6" ht="14.25" customHeight="1" x14ac:dyDescent="0.2">
      <c r="A847" s="2" t="s">
        <v>98</v>
      </c>
      <c r="B847" s="2" t="s">
        <v>271</v>
      </c>
      <c r="C847" s="2">
        <v>3</v>
      </c>
      <c r="D847" s="28" t="s">
        <v>304</v>
      </c>
      <c r="E847" s="28">
        <v>2</v>
      </c>
      <c r="F847" s="28" t="s">
        <v>933</v>
      </c>
    </row>
    <row r="848" spans="1:6" ht="14.25" customHeight="1" x14ac:dyDescent="0.2">
      <c r="A848" s="2" t="s">
        <v>98</v>
      </c>
      <c r="B848" s="2" t="s">
        <v>271</v>
      </c>
      <c r="C848" s="2">
        <v>3</v>
      </c>
      <c r="D848" s="28" t="s">
        <v>305</v>
      </c>
      <c r="E848" s="28">
        <v>3</v>
      </c>
      <c r="F848" s="28" t="s">
        <v>934</v>
      </c>
    </row>
    <row r="849" spans="1:8" ht="14.25" customHeight="1" x14ac:dyDescent="0.2">
      <c r="A849" s="2" t="s">
        <v>98</v>
      </c>
      <c r="B849" s="2" t="s">
        <v>271</v>
      </c>
      <c r="C849" s="2">
        <v>3</v>
      </c>
      <c r="D849" s="28" t="s">
        <v>304</v>
      </c>
      <c r="E849" s="28">
        <v>4</v>
      </c>
      <c r="F849" s="28" t="s">
        <v>935</v>
      </c>
    </row>
    <row r="850" spans="1:8" ht="14.25" customHeight="1" x14ac:dyDescent="0.2">
      <c r="A850" s="2"/>
      <c r="B850" s="2"/>
      <c r="C850" s="2"/>
      <c r="D850" s="2"/>
      <c r="E850" s="2"/>
      <c r="F850" s="2"/>
    </row>
    <row r="851" spans="1:8" ht="14.25" customHeight="1" x14ac:dyDescent="0.2">
      <c r="A851" s="2" t="s">
        <v>98</v>
      </c>
      <c r="B851" s="2" t="s">
        <v>260</v>
      </c>
      <c r="C851" s="2">
        <v>0</v>
      </c>
      <c r="D851" s="2">
        <v>0</v>
      </c>
      <c r="E851" s="2"/>
      <c r="F851" s="2"/>
    </row>
    <row r="852" spans="1:8" ht="14.25" customHeight="1" x14ac:dyDescent="0.2">
      <c r="A852" s="2" t="s">
        <v>98</v>
      </c>
      <c r="B852" s="2" t="s">
        <v>260</v>
      </c>
      <c r="C852" s="2">
        <v>3</v>
      </c>
      <c r="D852" s="28" t="s">
        <v>305</v>
      </c>
      <c r="E852" s="28">
        <v>1</v>
      </c>
      <c r="F852" s="28" t="s">
        <v>936</v>
      </c>
    </row>
    <row r="853" spans="1:8" ht="14.25" customHeight="1" x14ac:dyDescent="0.2">
      <c r="A853" s="2" t="s">
        <v>98</v>
      </c>
      <c r="B853" s="2" t="s">
        <v>260</v>
      </c>
      <c r="C853" s="2">
        <v>3</v>
      </c>
      <c r="D853" s="28" t="s">
        <v>304</v>
      </c>
      <c r="E853" s="28">
        <v>2</v>
      </c>
      <c r="F853" s="28" t="s">
        <v>937</v>
      </c>
    </row>
    <row r="854" spans="1:8" ht="14.25" customHeight="1" x14ac:dyDescent="0.2">
      <c r="A854" s="2" t="s">
        <v>98</v>
      </c>
      <c r="B854" s="2" t="s">
        <v>260</v>
      </c>
      <c r="C854" s="2">
        <v>3</v>
      </c>
      <c r="D854" s="28" t="s">
        <v>306</v>
      </c>
      <c r="E854" s="28">
        <v>3</v>
      </c>
      <c r="F854" s="28" t="s">
        <v>938</v>
      </c>
    </row>
    <row r="855" spans="1:8" ht="14.25" customHeight="1" x14ac:dyDescent="0.2">
      <c r="A855" s="2" t="s">
        <v>98</v>
      </c>
      <c r="B855" s="2" t="s">
        <v>260</v>
      </c>
      <c r="C855" s="2">
        <v>3</v>
      </c>
      <c r="D855" s="28" t="s">
        <v>304</v>
      </c>
      <c r="E855" s="28">
        <v>4</v>
      </c>
      <c r="F855" s="28" t="s">
        <v>939</v>
      </c>
    </row>
    <row r="856" spans="1:8" s="11" customFormat="1" ht="14.25" customHeight="1" x14ac:dyDescent="0.2">
      <c r="A856" s="13" t="s">
        <v>98</v>
      </c>
      <c r="B856" s="13" t="s">
        <v>260</v>
      </c>
      <c r="C856" s="13">
        <v>3</v>
      </c>
      <c r="D856" s="28" t="s">
        <v>304</v>
      </c>
      <c r="E856" s="28">
        <v>5</v>
      </c>
      <c r="F856" s="28" t="s">
        <v>940</v>
      </c>
      <c r="G856" s="27">
        <v>41505</v>
      </c>
      <c r="H856" s="17" t="s">
        <v>1369</v>
      </c>
    </row>
    <row r="857" spans="1:8" s="11" customFormat="1" ht="14.25" customHeight="1" x14ac:dyDescent="0.2">
      <c r="A857" s="13" t="s">
        <v>98</v>
      </c>
      <c r="B857" s="13" t="s">
        <v>260</v>
      </c>
      <c r="C857" s="13">
        <v>3</v>
      </c>
      <c r="D857" s="28" t="s">
        <v>306</v>
      </c>
      <c r="E857" s="28">
        <v>6</v>
      </c>
      <c r="F857" s="28" t="s">
        <v>941</v>
      </c>
      <c r="G857" s="27">
        <v>41505</v>
      </c>
      <c r="H857" s="17" t="s">
        <v>1369</v>
      </c>
    </row>
    <row r="858" spans="1:8" ht="14.25" customHeight="1" x14ac:dyDescent="0.2">
      <c r="A858" s="2"/>
      <c r="B858" s="2"/>
      <c r="C858" s="2"/>
      <c r="D858" s="2"/>
      <c r="E858" s="2"/>
      <c r="F858" s="2"/>
    </row>
    <row r="859" spans="1:8" ht="14.25" customHeight="1" x14ac:dyDescent="0.2">
      <c r="A859" s="2" t="s">
        <v>98</v>
      </c>
      <c r="B859" s="2" t="s">
        <v>100</v>
      </c>
      <c r="C859" s="2">
        <v>0</v>
      </c>
      <c r="D859" s="2">
        <v>0</v>
      </c>
      <c r="E859" s="2"/>
      <c r="F859" s="2"/>
    </row>
    <row r="860" spans="1:8" ht="14.25" customHeight="1" x14ac:dyDescent="0.2">
      <c r="A860" s="2" t="s">
        <v>98</v>
      </c>
      <c r="B860" s="2" t="s">
        <v>100</v>
      </c>
      <c r="C860" s="2">
        <v>3</v>
      </c>
      <c r="D860" s="28" t="s">
        <v>305</v>
      </c>
      <c r="E860" s="28">
        <v>1</v>
      </c>
      <c r="F860" s="28" t="s">
        <v>942</v>
      </c>
    </row>
    <row r="861" spans="1:8" ht="14.25" customHeight="1" x14ac:dyDescent="0.2">
      <c r="A861" s="2" t="s">
        <v>98</v>
      </c>
      <c r="B861" s="2" t="s">
        <v>100</v>
      </c>
      <c r="C861" s="2">
        <v>3</v>
      </c>
      <c r="D861" s="28" t="s">
        <v>304</v>
      </c>
      <c r="E861" s="28">
        <v>2</v>
      </c>
      <c r="F861" s="28" t="s">
        <v>943</v>
      </c>
    </row>
    <row r="862" spans="1:8" ht="14.25" customHeight="1" x14ac:dyDescent="0.2">
      <c r="A862" s="2" t="s">
        <v>98</v>
      </c>
      <c r="B862" s="2" t="s">
        <v>100</v>
      </c>
      <c r="C862" s="2">
        <v>3</v>
      </c>
      <c r="D862" s="28" t="s">
        <v>304</v>
      </c>
      <c r="E862" s="28">
        <v>3</v>
      </c>
      <c r="F862" s="28" t="s">
        <v>944</v>
      </c>
    </row>
    <row r="863" spans="1:8" ht="14.25" customHeight="1" x14ac:dyDescent="0.2">
      <c r="A863" s="2" t="s">
        <v>98</v>
      </c>
      <c r="B863" s="2" t="s">
        <v>100</v>
      </c>
      <c r="C863" s="2">
        <v>3</v>
      </c>
      <c r="D863" s="28" t="s">
        <v>306</v>
      </c>
      <c r="E863" s="28">
        <v>4</v>
      </c>
      <c r="F863" s="28" t="s">
        <v>945</v>
      </c>
    </row>
    <row r="864" spans="1:8" ht="14.25" customHeight="1" x14ac:dyDescent="0.2">
      <c r="A864" s="2"/>
      <c r="B864" s="2"/>
      <c r="C864" s="2"/>
      <c r="D864" s="2"/>
      <c r="E864" s="2"/>
      <c r="F864" s="2"/>
    </row>
    <row r="865" spans="1:6" ht="14.25" customHeight="1" x14ac:dyDescent="0.2">
      <c r="A865" s="2" t="s">
        <v>98</v>
      </c>
      <c r="B865" s="2" t="s">
        <v>156</v>
      </c>
      <c r="C865" s="2">
        <v>0</v>
      </c>
      <c r="D865" s="2">
        <v>0</v>
      </c>
      <c r="E865" s="2"/>
      <c r="F865" s="2"/>
    </row>
    <row r="866" spans="1:6" ht="14.25" customHeight="1" x14ac:dyDescent="0.2">
      <c r="A866" s="2" t="s">
        <v>98</v>
      </c>
      <c r="B866" s="2" t="s">
        <v>156</v>
      </c>
      <c r="C866" s="2">
        <v>3</v>
      </c>
      <c r="D866" s="28" t="s">
        <v>305</v>
      </c>
      <c r="E866" s="28">
        <v>1</v>
      </c>
      <c r="F866" s="28" t="s">
        <v>946</v>
      </c>
    </row>
    <row r="867" spans="1:6" ht="14.25" customHeight="1" x14ac:dyDescent="0.2">
      <c r="A867" s="2" t="s">
        <v>98</v>
      </c>
      <c r="B867" s="2" t="s">
        <v>156</v>
      </c>
      <c r="C867" s="2">
        <v>3</v>
      </c>
      <c r="D867" s="28" t="s">
        <v>306</v>
      </c>
      <c r="E867" s="28">
        <v>2</v>
      </c>
      <c r="F867" s="28" t="s">
        <v>947</v>
      </c>
    </row>
    <row r="868" spans="1:6" ht="14.25" customHeight="1" x14ac:dyDescent="0.2">
      <c r="A868" s="2" t="s">
        <v>98</v>
      </c>
      <c r="B868" s="2" t="s">
        <v>156</v>
      </c>
      <c r="C868" s="2">
        <v>3</v>
      </c>
      <c r="D868" s="28" t="s">
        <v>304</v>
      </c>
      <c r="E868" s="28">
        <v>3</v>
      </c>
      <c r="F868" s="28" t="s">
        <v>948</v>
      </c>
    </row>
    <row r="869" spans="1:6" ht="14.25" customHeight="1" x14ac:dyDescent="0.2">
      <c r="A869" s="2"/>
      <c r="B869" s="2"/>
      <c r="C869" s="2"/>
      <c r="D869" s="2"/>
      <c r="E869" s="2"/>
      <c r="F869" s="2"/>
    </row>
    <row r="870" spans="1:6" ht="14.25" customHeight="1" x14ac:dyDescent="0.2">
      <c r="A870" s="2" t="s">
        <v>98</v>
      </c>
      <c r="B870" s="2" t="s">
        <v>121</v>
      </c>
      <c r="C870" s="2">
        <v>0</v>
      </c>
      <c r="D870" s="2">
        <v>0</v>
      </c>
      <c r="E870" s="2"/>
      <c r="F870" s="2"/>
    </row>
    <row r="871" spans="1:6" ht="14.25" customHeight="1" x14ac:dyDescent="0.2">
      <c r="A871" s="2" t="s">
        <v>98</v>
      </c>
      <c r="B871" s="2" t="s">
        <v>121</v>
      </c>
      <c r="C871" s="2">
        <v>3</v>
      </c>
      <c r="D871" s="28" t="s">
        <v>305</v>
      </c>
      <c r="E871" s="28">
        <v>1</v>
      </c>
      <c r="F871" s="28" t="s">
        <v>949</v>
      </c>
    </row>
    <row r="872" spans="1:6" ht="14.25" customHeight="1" x14ac:dyDescent="0.2">
      <c r="A872" s="2" t="s">
        <v>98</v>
      </c>
      <c r="B872" s="2" t="s">
        <v>121</v>
      </c>
      <c r="C872" s="2">
        <v>3</v>
      </c>
      <c r="D872" s="28" t="s">
        <v>304</v>
      </c>
      <c r="E872" s="28">
        <v>2</v>
      </c>
      <c r="F872" s="28" t="s">
        <v>950</v>
      </c>
    </row>
    <row r="873" spans="1:6" ht="14.25" customHeight="1" x14ac:dyDescent="0.2">
      <c r="A873" s="2" t="s">
        <v>98</v>
      </c>
      <c r="B873" s="2" t="s">
        <v>121</v>
      </c>
      <c r="C873" s="2">
        <v>3</v>
      </c>
      <c r="D873" s="28" t="s">
        <v>306</v>
      </c>
      <c r="E873" s="28">
        <v>3</v>
      </c>
      <c r="F873" s="28" t="s">
        <v>951</v>
      </c>
    </row>
    <row r="874" spans="1:6" ht="14.25" customHeight="1" x14ac:dyDescent="0.2">
      <c r="A874" s="2"/>
      <c r="B874" s="2"/>
      <c r="C874" s="2"/>
      <c r="D874" s="2"/>
      <c r="E874" s="2"/>
      <c r="F874" s="2"/>
    </row>
    <row r="875" spans="1:6" s="17" customFormat="1" ht="14.25" customHeight="1" x14ac:dyDescent="0.2">
      <c r="A875" s="13" t="s">
        <v>175</v>
      </c>
      <c r="B875" s="13" t="s">
        <v>269</v>
      </c>
      <c r="C875" s="13">
        <v>2</v>
      </c>
      <c r="D875" s="13">
        <v>0</v>
      </c>
      <c r="E875" s="13"/>
      <c r="F875" s="13"/>
    </row>
    <row r="876" spans="1:6" s="17" customFormat="1" ht="14.25" customHeight="1" x14ac:dyDescent="0.2">
      <c r="A876" s="13" t="s">
        <v>175</v>
      </c>
      <c r="B876" s="13" t="s">
        <v>269</v>
      </c>
      <c r="C876" s="13">
        <v>1</v>
      </c>
      <c r="D876" s="28" t="s">
        <v>304</v>
      </c>
      <c r="E876" s="28">
        <v>1</v>
      </c>
      <c r="F876" s="28" t="s">
        <v>952</v>
      </c>
    </row>
    <row r="877" spans="1:6" s="17" customFormat="1" ht="14.25" customHeight="1" x14ac:dyDescent="0.2">
      <c r="A877" s="13" t="s">
        <v>175</v>
      </c>
      <c r="B877" s="13" t="s">
        <v>269</v>
      </c>
      <c r="C877" s="13">
        <v>1</v>
      </c>
      <c r="D877" s="28" t="s">
        <v>304</v>
      </c>
      <c r="E877" s="28">
        <v>2</v>
      </c>
      <c r="F877" s="28" t="s">
        <v>953</v>
      </c>
    </row>
    <row r="878" spans="1:6" s="17" customFormat="1" ht="14.25" customHeight="1" x14ac:dyDescent="0.2">
      <c r="A878" s="13" t="s">
        <v>175</v>
      </c>
      <c r="B878" s="13" t="s">
        <v>269</v>
      </c>
      <c r="C878" s="13">
        <v>1</v>
      </c>
      <c r="D878" s="28" t="s">
        <v>304</v>
      </c>
      <c r="E878" s="28">
        <v>3</v>
      </c>
      <c r="F878" s="28" t="s">
        <v>954</v>
      </c>
    </row>
    <row r="879" spans="1:6" s="17" customFormat="1" ht="14.25" customHeight="1" x14ac:dyDescent="0.2">
      <c r="A879" s="13"/>
      <c r="B879" s="13"/>
      <c r="C879" s="13"/>
      <c r="D879" s="13"/>
      <c r="E879" s="13"/>
      <c r="F879" s="13"/>
    </row>
    <row r="880" spans="1:6" s="17" customFormat="1" ht="14.25" customHeight="1" x14ac:dyDescent="0.2">
      <c r="A880" s="13" t="s">
        <v>175</v>
      </c>
      <c r="B880" s="13" t="s">
        <v>264</v>
      </c>
      <c r="C880" s="13">
        <v>1</v>
      </c>
      <c r="D880" s="13">
        <v>2</v>
      </c>
      <c r="E880" s="13"/>
      <c r="F880" s="13"/>
    </row>
    <row r="881" spans="1:8" s="17" customFormat="1" ht="14.25" customHeight="1" x14ac:dyDescent="0.2">
      <c r="A881" s="13" t="s">
        <v>175</v>
      </c>
      <c r="B881" s="13" t="s">
        <v>264</v>
      </c>
      <c r="C881" s="13">
        <v>1</v>
      </c>
      <c r="D881" s="28" t="s">
        <v>305</v>
      </c>
      <c r="E881" s="28">
        <v>1</v>
      </c>
      <c r="F881" s="28" t="s">
        <v>955</v>
      </c>
    </row>
    <row r="882" spans="1:8" s="17" customFormat="1" ht="14.25" customHeight="1" x14ac:dyDescent="0.2">
      <c r="A882" s="13" t="s">
        <v>175</v>
      </c>
      <c r="B882" s="13" t="s">
        <v>264</v>
      </c>
      <c r="C882" s="13">
        <v>2</v>
      </c>
      <c r="D882" s="28" t="s">
        <v>304</v>
      </c>
      <c r="E882" s="28">
        <v>2</v>
      </c>
      <c r="F882" s="28" t="s">
        <v>956</v>
      </c>
      <c r="G882" s="27">
        <v>41505</v>
      </c>
      <c r="H882" s="17" t="s">
        <v>1320</v>
      </c>
    </row>
    <row r="883" spans="1:8" s="17" customFormat="1" ht="14.25" customHeight="1" x14ac:dyDescent="0.2">
      <c r="A883" s="13" t="s">
        <v>175</v>
      </c>
      <c r="B883" s="13" t="s">
        <v>264</v>
      </c>
      <c r="C883" s="13">
        <v>2</v>
      </c>
      <c r="D883" s="28" t="s">
        <v>305</v>
      </c>
      <c r="E883" s="28">
        <v>3</v>
      </c>
      <c r="F883" s="28" t="s">
        <v>957</v>
      </c>
    </row>
    <row r="884" spans="1:8" s="17" customFormat="1" ht="14.25" customHeight="1" x14ac:dyDescent="0.2">
      <c r="A884" s="13" t="s">
        <v>175</v>
      </c>
      <c r="B884" s="13" t="s">
        <v>264</v>
      </c>
      <c r="C884" s="13">
        <v>2</v>
      </c>
      <c r="D884" s="28" t="s">
        <v>305</v>
      </c>
      <c r="E884" s="28">
        <v>4</v>
      </c>
      <c r="F884" s="28" t="s">
        <v>958</v>
      </c>
      <c r="G884" s="27">
        <v>41505</v>
      </c>
      <c r="H884" s="17" t="s">
        <v>1320</v>
      </c>
    </row>
    <row r="885" spans="1:8" s="17" customFormat="1" ht="14.25" customHeight="1" x14ac:dyDescent="0.2">
      <c r="A885" s="13" t="s">
        <v>175</v>
      </c>
      <c r="B885" s="13" t="s">
        <v>264</v>
      </c>
      <c r="C885" s="13">
        <v>2</v>
      </c>
      <c r="D885" s="28" t="s">
        <v>305</v>
      </c>
      <c r="E885" s="28">
        <v>5</v>
      </c>
      <c r="F885" s="28" t="s">
        <v>959</v>
      </c>
      <c r="G885" s="27">
        <v>41505</v>
      </c>
      <c r="H885" s="17" t="s">
        <v>1320</v>
      </c>
    </row>
    <row r="886" spans="1:8" s="17" customFormat="1" ht="14.25" customHeight="1" x14ac:dyDescent="0.2">
      <c r="A886" s="13" t="s">
        <v>175</v>
      </c>
      <c r="B886" s="13" t="s">
        <v>264</v>
      </c>
      <c r="C886" s="13">
        <v>2</v>
      </c>
      <c r="D886" s="28" t="s">
        <v>305</v>
      </c>
      <c r="E886" s="28">
        <v>6</v>
      </c>
      <c r="F886" s="28" t="s">
        <v>960</v>
      </c>
      <c r="G886" s="27">
        <v>41505</v>
      </c>
      <c r="H886" s="17" t="s">
        <v>1356</v>
      </c>
    </row>
    <row r="887" spans="1:8" s="17" customFormat="1" ht="14.25" customHeight="1" x14ac:dyDescent="0.2">
      <c r="A887" s="13"/>
      <c r="B887" s="13"/>
      <c r="C887" s="13"/>
      <c r="D887" s="13"/>
      <c r="E887" s="13"/>
      <c r="F887" s="13"/>
    </row>
    <row r="888" spans="1:8" s="17" customFormat="1" ht="14.25" customHeight="1" x14ac:dyDescent="0.2">
      <c r="A888" s="13" t="s">
        <v>175</v>
      </c>
      <c r="B888" s="13" t="s">
        <v>138</v>
      </c>
      <c r="C888" s="13">
        <v>1</v>
      </c>
      <c r="D888" s="13">
        <v>3</v>
      </c>
      <c r="E888" s="13"/>
      <c r="F888" s="13"/>
    </row>
    <row r="889" spans="1:8" s="17" customFormat="1" ht="14.25" customHeight="1" x14ac:dyDescent="0.2">
      <c r="A889" s="13" t="s">
        <v>175</v>
      </c>
      <c r="B889" s="13" t="s">
        <v>138</v>
      </c>
      <c r="C889" s="13">
        <v>1</v>
      </c>
      <c r="D889" s="28" t="s">
        <v>305</v>
      </c>
      <c r="E889" s="28">
        <v>1</v>
      </c>
      <c r="F889" s="28" t="s">
        <v>961</v>
      </c>
    </row>
    <row r="890" spans="1:8" s="17" customFormat="1" ht="14.25" customHeight="1" x14ac:dyDescent="0.2">
      <c r="A890" s="13" t="s">
        <v>175</v>
      </c>
      <c r="B890" s="13" t="s">
        <v>138</v>
      </c>
      <c r="C890" s="13">
        <v>2</v>
      </c>
      <c r="D890" s="28" t="s">
        <v>304</v>
      </c>
      <c r="E890" s="28">
        <v>2</v>
      </c>
      <c r="F890" s="28" t="s">
        <v>962</v>
      </c>
    </row>
    <row r="891" spans="1:8" s="17" customFormat="1" ht="14.25" customHeight="1" x14ac:dyDescent="0.2">
      <c r="A891" s="13" t="s">
        <v>175</v>
      </c>
      <c r="B891" s="13" t="s">
        <v>138</v>
      </c>
      <c r="C891" s="13">
        <v>2</v>
      </c>
      <c r="D891" s="28" t="s">
        <v>305</v>
      </c>
      <c r="E891" s="28">
        <v>3</v>
      </c>
      <c r="F891" s="28" t="s">
        <v>963</v>
      </c>
    </row>
    <row r="892" spans="1:8" s="17" customFormat="1" ht="14.25" customHeight="1" x14ac:dyDescent="0.2">
      <c r="A892" s="13" t="s">
        <v>175</v>
      </c>
      <c r="B892" s="13" t="s">
        <v>138</v>
      </c>
      <c r="C892" s="13">
        <v>2</v>
      </c>
      <c r="D892" s="28" t="s">
        <v>304</v>
      </c>
      <c r="E892" s="28">
        <v>4</v>
      </c>
      <c r="F892" s="28" t="s">
        <v>964</v>
      </c>
    </row>
    <row r="893" spans="1:8" s="17" customFormat="1" ht="14.25" customHeight="1" x14ac:dyDescent="0.2">
      <c r="A893" s="13" t="s">
        <v>175</v>
      </c>
      <c r="B893" s="13" t="s">
        <v>138</v>
      </c>
      <c r="C893" s="13">
        <v>2</v>
      </c>
      <c r="D893" s="28" t="s">
        <v>305</v>
      </c>
      <c r="E893" s="28">
        <v>5</v>
      </c>
      <c r="F893" s="28" t="s">
        <v>965</v>
      </c>
    </row>
    <row r="894" spans="1:8" s="17" customFormat="1" ht="14.25" customHeight="1" x14ac:dyDescent="0.2">
      <c r="A894" s="13" t="s">
        <v>175</v>
      </c>
      <c r="B894" s="13" t="s">
        <v>138</v>
      </c>
      <c r="C894" s="13">
        <v>2</v>
      </c>
      <c r="D894" s="28" t="s">
        <v>305</v>
      </c>
      <c r="E894" s="28">
        <v>6</v>
      </c>
      <c r="F894" s="28" t="s">
        <v>966</v>
      </c>
    </row>
    <row r="895" spans="1:8" s="17" customFormat="1" ht="14.25" customHeight="1" x14ac:dyDescent="0.2">
      <c r="A895" s="13" t="s">
        <v>175</v>
      </c>
      <c r="B895" s="13" t="s">
        <v>138</v>
      </c>
      <c r="C895" s="13">
        <v>2</v>
      </c>
      <c r="D895" s="28" t="s">
        <v>304</v>
      </c>
      <c r="E895" s="28">
        <v>7</v>
      </c>
      <c r="F895" s="28" t="s">
        <v>967</v>
      </c>
    </row>
    <row r="896" spans="1:8" s="17" customFormat="1" ht="14.25" customHeight="1" x14ac:dyDescent="0.2">
      <c r="A896" s="13" t="s">
        <v>175</v>
      </c>
      <c r="B896" s="13" t="s">
        <v>138</v>
      </c>
      <c r="C896" s="13">
        <v>2</v>
      </c>
      <c r="D896" s="28" t="s">
        <v>305</v>
      </c>
      <c r="E896" s="28">
        <v>8</v>
      </c>
      <c r="F896" s="28" t="s">
        <v>968</v>
      </c>
    </row>
    <row r="897" spans="1:8" s="17" customFormat="1" ht="14.25" customHeight="1" x14ac:dyDescent="0.2">
      <c r="A897" s="13" t="s">
        <v>175</v>
      </c>
      <c r="B897" s="13" t="s">
        <v>138</v>
      </c>
      <c r="C897" s="13">
        <v>2</v>
      </c>
      <c r="D897" s="28" t="s">
        <v>304</v>
      </c>
      <c r="E897" s="28">
        <v>9</v>
      </c>
      <c r="F897" s="28" t="s">
        <v>969</v>
      </c>
    </row>
    <row r="898" spans="1:8" s="17" customFormat="1" ht="14.25" customHeight="1" x14ac:dyDescent="0.2">
      <c r="A898" s="13" t="s">
        <v>175</v>
      </c>
      <c r="B898" s="13" t="s">
        <v>138</v>
      </c>
      <c r="C898" s="13">
        <v>2</v>
      </c>
      <c r="D898" s="28" t="s">
        <v>304</v>
      </c>
      <c r="E898" s="28">
        <v>10</v>
      </c>
      <c r="F898" s="28" t="s">
        <v>970</v>
      </c>
    </row>
    <row r="899" spans="1:8" s="17" customFormat="1" ht="14.25" customHeight="1" x14ac:dyDescent="0.2">
      <c r="A899" s="13" t="s">
        <v>175</v>
      </c>
      <c r="B899" s="13" t="s">
        <v>138</v>
      </c>
      <c r="C899" s="13">
        <v>2</v>
      </c>
      <c r="D899" s="28" t="s">
        <v>304</v>
      </c>
      <c r="E899" s="28">
        <v>11</v>
      </c>
      <c r="F899" s="28" t="s">
        <v>971</v>
      </c>
    </row>
    <row r="900" spans="1:8" s="17" customFormat="1" ht="14.25" customHeight="1" x14ac:dyDescent="0.2">
      <c r="A900" s="13" t="s">
        <v>175</v>
      </c>
      <c r="B900" s="13" t="s">
        <v>138</v>
      </c>
      <c r="C900" s="13">
        <v>3</v>
      </c>
      <c r="D900" s="28" t="s">
        <v>305</v>
      </c>
      <c r="E900" s="28">
        <v>12</v>
      </c>
      <c r="F900" s="28" t="s">
        <v>972</v>
      </c>
    </row>
    <row r="901" spans="1:8" s="17" customFormat="1" ht="14.25" customHeight="1" x14ac:dyDescent="0.2">
      <c r="A901" s="13"/>
      <c r="B901" s="13"/>
      <c r="C901" s="13"/>
      <c r="D901" s="13"/>
      <c r="E901" s="13"/>
      <c r="F901" s="13"/>
    </row>
    <row r="902" spans="1:8" s="17" customFormat="1" ht="14.25" customHeight="1" x14ac:dyDescent="0.2">
      <c r="A902" s="13" t="s">
        <v>175</v>
      </c>
      <c r="B902" s="13" t="s">
        <v>134</v>
      </c>
      <c r="C902" s="13">
        <v>0</v>
      </c>
      <c r="D902" s="13">
        <v>3</v>
      </c>
      <c r="E902" s="13"/>
      <c r="F902" s="13"/>
    </row>
    <row r="903" spans="1:8" s="17" customFormat="1" ht="14.25" customHeight="1" x14ac:dyDescent="0.2">
      <c r="A903" s="13" t="s">
        <v>175</v>
      </c>
      <c r="B903" s="13" t="s">
        <v>134</v>
      </c>
      <c r="C903" s="13">
        <v>2</v>
      </c>
      <c r="D903" s="28" t="s">
        <v>304</v>
      </c>
      <c r="E903" s="28">
        <v>1</v>
      </c>
      <c r="F903" s="28" t="s">
        <v>973</v>
      </c>
    </row>
    <row r="904" spans="1:8" s="17" customFormat="1" ht="14.25" customHeight="1" x14ac:dyDescent="0.2">
      <c r="A904" s="13" t="s">
        <v>175</v>
      </c>
      <c r="B904" s="13" t="s">
        <v>134</v>
      </c>
      <c r="C904" s="13">
        <v>2</v>
      </c>
      <c r="D904" s="28" t="s">
        <v>305</v>
      </c>
      <c r="E904" s="28">
        <v>2</v>
      </c>
      <c r="F904" s="28" t="s">
        <v>974</v>
      </c>
    </row>
    <row r="905" spans="1:8" s="17" customFormat="1" ht="14.25" customHeight="1" x14ac:dyDescent="0.2">
      <c r="A905" s="13" t="s">
        <v>175</v>
      </c>
      <c r="B905" s="13" t="s">
        <v>134</v>
      </c>
      <c r="C905" s="13">
        <v>2</v>
      </c>
      <c r="D905" s="28" t="s">
        <v>304</v>
      </c>
      <c r="E905" s="28">
        <v>3</v>
      </c>
      <c r="F905" s="28" t="s">
        <v>975</v>
      </c>
    </row>
    <row r="906" spans="1:8" s="17" customFormat="1" ht="14.25" customHeight="1" x14ac:dyDescent="0.2">
      <c r="A906" s="13" t="s">
        <v>175</v>
      </c>
      <c r="B906" s="13" t="s">
        <v>134</v>
      </c>
      <c r="C906" s="13">
        <v>2</v>
      </c>
      <c r="D906" s="28" t="s">
        <v>305</v>
      </c>
      <c r="E906" s="28">
        <v>4</v>
      </c>
      <c r="F906" s="28" t="s">
        <v>976</v>
      </c>
    </row>
    <row r="907" spans="1:8" s="17" customFormat="1" ht="14.25" customHeight="1" x14ac:dyDescent="0.2">
      <c r="A907" s="13" t="s">
        <v>175</v>
      </c>
      <c r="B907" s="13" t="s">
        <v>134</v>
      </c>
      <c r="C907" s="13">
        <v>2</v>
      </c>
      <c r="D907" s="28" t="s">
        <v>304</v>
      </c>
      <c r="E907" s="28">
        <v>5</v>
      </c>
      <c r="F907" s="28" t="s">
        <v>977</v>
      </c>
    </row>
    <row r="908" spans="1:8" s="17" customFormat="1" ht="14.25" customHeight="1" x14ac:dyDescent="0.2">
      <c r="A908" s="13" t="s">
        <v>175</v>
      </c>
      <c r="B908" s="13" t="s">
        <v>134</v>
      </c>
      <c r="C908" s="13">
        <v>2</v>
      </c>
      <c r="D908" s="28" t="s">
        <v>305</v>
      </c>
      <c r="E908" s="28">
        <v>6</v>
      </c>
      <c r="F908" s="28" t="s">
        <v>978</v>
      </c>
    </row>
    <row r="909" spans="1:8" s="17" customFormat="1" ht="14.25" customHeight="1" x14ac:dyDescent="0.2">
      <c r="A909" s="13" t="s">
        <v>175</v>
      </c>
      <c r="B909" s="13" t="s">
        <v>134</v>
      </c>
      <c r="C909" s="13">
        <v>2</v>
      </c>
      <c r="D909" s="28" t="s">
        <v>305</v>
      </c>
      <c r="E909" s="28">
        <v>7</v>
      </c>
      <c r="F909" s="28" t="s">
        <v>979</v>
      </c>
    </row>
    <row r="910" spans="1:8" s="17" customFormat="1" ht="14.25" customHeight="1" x14ac:dyDescent="0.2">
      <c r="A910" s="13" t="s">
        <v>175</v>
      </c>
      <c r="B910" s="13" t="s">
        <v>134</v>
      </c>
      <c r="C910" s="13">
        <v>3</v>
      </c>
      <c r="D910" s="28" t="s">
        <v>304</v>
      </c>
      <c r="E910" s="28">
        <v>8</v>
      </c>
      <c r="F910" s="28" t="s">
        <v>980</v>
      </c>
    </row>
    <row r="911" spans="1:8" s="17" customFormat="1" ht="14.25" customHeight="1" x14ac:dyDescent="0.2">
      <c r="A911" s="13" t="s">
        <v>175</v>
      </c>
      <c r="B911" s="13" t="s">
        <v>134</v>
      </c>
      <c r="C911" s="13">
        <v>3</v>
      </c>
      <c r="D911" s="28" t="s">
        <v>304</v>
      </c>
      <c r="E911" s="28">
        <v>9</v>
      </c>
      <c r="F911" s="28" t="s">
        <v>981</v>
      </c>
    </row>
    <row r="912" spans="1:8" s="17" customFormat="1" ht="14.25" customHeight="1" x14ac:dyDescent="0.2">
      <c r="A912" s="13" t="s">
        <v>175</v>
      </c>
      <c r="B912" s="13" t="s">
        <v>134</v>
      </c>
      <c r="C912" s="13">
        <v>3</v>
      </c>
      <c r="D912" s="28" t="s">
        <v>305</v>
      </c>
      <c r="E912" s="28">
        <v>10</v>
      </c>
      <c r="F912" s="28" t="s">
        <v>982</v>
      </c>
      <c r="G912" s="27">
        <v>41505</v>
      </c>
      <c r="H912" s="17" t="s">
        <v>1356</v>
      </c>
    </row>
    <row r="913" spans="1:8" s="17" customFormat="1" ht="14.25" customHeight="1" x14ac:dyDescent="0.2">
      <c r="A913" s="13" t="s">
        <v>175</v>
      </c>
      <c r="B913" s="13" t="s">
        <v>134</v>
      </c>
      <c r="C913" s="13">
        <v>3</v>
      </c>
      <c r="D913" s="28" t="s">
        <v>304</v>
      </c>
      <c r="E913" s="28">
        <v>11</v>
      </c>
      <c r="F913" s="28" t="s">
        <v>983</v>
      </c>
      <c r="G913" s="27"/>
    </row>
    <row r="914" spans="1:8" s="17" customFormat="1" ht="14.25" customHeight="1" x14ac:dyDescent="0.2">
      <c r="A914" s="13"/>
      <c r="B914" s="13"/>
      <c r="C914" s="13"/>
      <c r="D914" s="13"/>
      <c r="E914" s="13"/>
      <c r="F914" s="13"/>
    </row>
    <row r="915" spans="1:8" s="17" customFormat="1" ht="14.25" customHeight="1" x14ac:dyDescent="0.2">
      <c r="A915" s="13" t="s">
        <v>175</v>
      </c>
      <c r="B915" s="13" t="s">
        <v>111</v>
      </c>
      <c r="C915" s="13">
        <v>1</v>
      </c>
      <c r="D915" s="13">
        <v>2</v>
      </c>
      <c r="E915" s="13"/>
      <c r="F915" s="13"/>
    </row>
    <row r="916" spans="1:8" s="17" customFormat="1" ht="14.25" customHeight="1" x14ac:dyDescent="0.2">
      <c r="A916" s="13" t="s">
        <v>175</v>
      </c>
      <c r="B916" s="13" t="s">
        <v>111</v>
      </c>
      <c r="C916" s="13">
        <v>1</v>
      </c>
      <c r="D916" s="28" t="s">
        <v>304</v>
      </c>
      <c r="E916" s="28">
        <v>1</v>
      </c>
      <c r="F916" s="28" t="s">
        <v>984</v>
      </c>
    </row>
    <row r="917" spans="1:8" s="17" customFormat="1" ht="14.25" customHeight="1" x14ac:dyDescent="0.2">
      <c r="A917" s="13" t="s">
        <v>175</v>
      </c>
      <c r="B917" s="13" t="s">
        <v>111</v>
      </c>
      <c r="C917" s="13">
        <v>2</v>
      </c>
      <c r="D917" s="28" t="s">
        <v>304</v>
      </c>
      <c r="E917" s="28">
        <v>2</v>
      </c>
      <c r="F917" s="28" t="s">
        <v>985</v>
      </c>
    </row>
    <row r="918" spans="1:8" s="17" customFormat="1" ht="14.25" customHeight="1" x14ac:dyDescent="0.2">
      <c r="A918" s="13" t="s">
        <v>175</v>
      </c>
      <c r="B918" s="13" t="s">
        <v>111</v>
      </c>
      <c r="C918" s="13">
        <v>2</v>
      </c>
      <c r="D918" s="28" t="s">
        <v>304</v>
      </c>
      <c r="E918" s="28">
        <v>3</v>
      </c>
      <c r="F918" s="28" t="s">
        <v>986</v>
      </c>
    </row>
    <row r="919" spans="1:8" s="17" customFormat="1" ht="14.25" customHeight="1" x14ac:dyDescent="0.2">
      <c r="A919" s="13" t="s">
        <v>175</v>
      </c>
      <c r="B919" s="13" t="s">
        <v>111</v>
      </c>
      <c r="C919" s="13">
        <v>3</v>
      </c>
      <c r="D919" s="28" t="s">
        <v>304</v>
      </c>
      <c r="E919" s="28">
        <v>4</v>
      </c>
      <c r="F919" s="28" t="s">
        <v>987</v>
      </c>
      <c r="G919" s="27">
        <v>41505</v>
      </c>
      <c r="H919" s="17" t="s">
        <v>1356</v>
      </c>
    </row>
    <row r="920" spans="1:8" s="17" customFormat="1" ht="14.25" customHeight="1" x14ac:dyDescent="0.2">
      <c r="A920" s="13" t="s">
        <v>175</v>
      </c>
      <c r="B920" s="13" t="s">
        <v>111</v>
      </c>
      <c r="C920" s="13">
        <v>3</v>
      </c>
      <c r="D920" s="28" t="s">
        <v>304</v>
      </c>
      <c r="E920" s="28">
        <v>5</v>
      </c>
      <c r="F920" s="28" t="s">
        <v>988</v>
      </c>
    </row>
    <row r="921" spans="1:8" s="17" customFormat="1" ht="14.25" customHeight="1" x14ac:dyDescent="0.2">
      <c r="A921" s="13" t="s">
        <v>175</v>
      </c>
      <c r="B921" s="13" t="s">
        <v>111</v>
      </c>
      <c r="C921" s="13">
        <v>3</v>
      </c>
      <c r="D921" s="28" t="s">
        <v>304</v>
      </c>
      <c r="E921" s="28">
        <v>6</v>
      </c>
      <c r="F921" s="28" t="s">
        <v>989</v>
      </c>
    </row>
    <row r="922" spans="1:8" s="17" customFormat="1" ht="14.25" customHeight="1" x14ac:dyDescent="0.2">
      <c r="A922" s="13" t="s">
        <v>175</v>
      </c>
      <c r="B922" s="13" t="s">
        <v>111</v>
      </c>
      <c r="C922" s="13">
        <v>3</v>
      </c>
      <c r="D922" s="28" t="s">
        <v>304</v>
      </c>
      <c r="E922" s="28">
        <v>7</v>
      </c>
      <c r="F922" s="28" t="s">
        <v>990</v>
      </c>
      <c r="G922" s="27">
        <v>41505</v>
      </c>
      <c r="H922" s="17" t="s">
        <v>441</v>
      </c>
    </row>
    <row r="923" spans="1:8" s="17" customFormat="1" ht="14.25" customHeight="1" x14ac:dyDescent="0.2">
      <c r="A923" s="13" t="s">
        <v>175</v>
      </c>
      <c r="B923" s="13" t="s">
        <v>111</v>
      </c>
      <c r="C923" s="13">
        <v>3</v>
      </c>
      <c r="D923" s="28" t="s">
        <v>304</v>
      </c>
      <c r="E923" s="28">
        <v>8</v>
      </c>
      <c r="F923" s="28" t="s">
        <v>991</v>
      </c>
      <c r="G923" s="27">
        <v>41505</v>
      </c>
      <c r="H923" s="17" t="s">
        <v>441</v>
      </c>
    </row>
    <row r="924" spans="1:8" s="17" customFormat="1" ht="14.25" customHeight="1" x14ac:dyDescent="0.2">
      <c r="A924" s="13"/>
      <c r="B924" s="13"/>
      <c r="C924" s="13"/>
      <c r="D924" s="13"/>
      <c r="E924" s="13"/>
      <c r="F924" s="18"/>
    </row>
    <row r="925" spans="1:8" s="17" customFormat="1" ht="14.25" customHeight="1" x14ac:dyDescent="0.2">
      <c r="A925" s="13" t="s">
        <v>175</v>
      </c>
      <c r="B925" s="13" t="s">
        <v>208</v>
      </c>
      <c r="C925" s="13">
        <v>0</v>
      </c>
      <c r="D925" s="13">
        <v>0</v>
      </c>
      <c r="E925" s="13"/>
      <c r="F925" s="18"/>
    </row>
    <row r="926" spans="1:8" s="17" customFormat="1" ht="14.25" customHeight="1" x14ac:dyDescent="0.2">
      <c r="A926" s="13" t="s">
        <v>175</v>
      </c>
      <c r="B926" s="13" t="s">
        <v>208</v>
      </c>
      <c r="C926" s="13">
        <v>3</v>
      </c>
      <c r="D926" s="28" t="s">
        <v>305</v>
      </c>
      <c r="E926" s="28">
        <v>1</v>
      </c>
      <c r="F926" s="28" t="s">
        <v>992</v>
      </c>
    </row>
    <row r="927" spans="1:8" s="17" customFormat="1" ht="14.25" customHeight="1" x14ac:dyDescent="0.2">
      <c r="A927" s="13" t="s">
        <v>175</v>
      </c>
      <c r="B927" s="13" t="s">
        <v>208</v>
      </c>
      <c r="C927" s="13">
        <v>3</v>
      </c>
      <c r="D927" s="28" t="s">
        <v>305</v>
      </c>
      <c r="E927" s="28">
        <v>2</v>
      </c>
      <c r="F927" s="28" t="s">
        <v>993</v>
      </c>
    </row>
    <row r="928" spans="1:8" s="17" customFormat="1" ht="14.25" customHeight="1" x14ac:dyDescent="0.2">
      <c r="A928" s="13" t="s">
        <v>175</v>
      </c>
      <c r="B928" s="13" t="s">
        <v>208</v>
      </c>
      <c r="C928" s="13">
        <v>3</v>
      </c>
      <c r="D928" s="28" t="s">
        <v>304</v>
      </c>
      <c r="E928" s="28">
        <v>3</v>
      </c>
      <c r="F928" s="28" t="s">
        <v>994</v>
      </c>
    </row>
    <row r="929" spans="1:8" s="17" customFormat="1" ht="14.25" customHeight="1" x14ac:dyDescent="0.2">
      <c r="A929" s="13" t="s">
        <v>175</v>
      </c>
      <c r="B929" s="13" t="s">
        <v>208</v>
      </c>
      <c r="C929" s="13">
        <v>3</v>
      </c>
      <c r="D929" s="28" t="s">
        <v>305</v>
      </c>
      <c r="E929" s="28">
        <v>4</v>
      </c>
      <c r="F929" s="28" t="s">
        <v>995</v>
      </c>
    </row>
    <row r="930" spans="1:8" s="17" customFormat="1" ht="14.25" customHeight="1" x14ac:dyDescent="0.2">
      <c r="A930" s="13" t="s">
        <v>175</v>
      </c>
      <c r="B930" s="13" t="s">
        <v>208</v>
      </c>
      <c r="C930" s="13">
        <v>3</v>
      </c>
      <c r="D930" s="28" t="s">
        <v>304</v>
      </c>
      <c r="E930" s="28">
        <v>5</v>
      </c>
      <c r="F930" s="28" t="s">
        <v>996</v>
      </c>
    </row>
    <row r="931" spans="1:8" s="17" customFormat="1" ht="14.25" customHeight="1" x14ac:dyDescent="0.2">
      <c r="A931" s="13" t="s">
        <v>175</v>
      </c>
      <c r="B931" s="13" t="s">
        <v>208</v>
      </c>
      <c r="C931" s="13">
        <v>3</v>
      </c>
      <c r="D931" s="28" t="s">
        <v>304</v>
      </c>
      <c r="E931" s="28">
        <v>6</v>
      </c>
      <c r="F931" s="28" t="s">
        <v>997</v>
      </c>
    </row>
    <row r="932" spans="1:8" s="17" customFormat="1" ht="14.25" customHeight="1" x14ac:dyDescent="0.2">
      <c r="A932" s="13" t="s">
        <v>175</v>
      </c>
      <c r="B932" s="13" t="s">
        <v>208</v>
      </c>
      <c r="C932" s="13">
        <v>3</v>
      </c>
      <c r="D932" s="28" t="s">
        <v>304</v>
      </c>
      <c r="E932" s="28">
        <v>7</v>
      </c>
      <c r="F932" s="28" t="s">
        <v>998</v>
      </c>
    </row>
    <row r="933" spans="1:8" s="17" customFormat="1" ht="14.25" customHeight="1" x14ac:dyDescent="0.2">
      <c r="A933" s="13"/>
      <c r="B933" s="13"/>
      <c r="C933" s="13"/>
      <c r="D933" s="13"/>
      <c r="E933" s="13"/>
      <c r="F933" s="13"/>
    </row>
    <row r="934" spans="1:8" s="17" customFormat="1" ht="14.25" customHeight="1" x14ac:dyDescent="0.2">
      <c r="A934" s="13" t="s">
        <v>175</v>
      </c>
      <c r="B934" s="13" t="s">
        <v>87</v>
      </c>
      <c r="C934" s="13">
        <v>0</v>
      </c>
      <c r="D934" s="13">
        <v>0</v>
      </c>
      <c r="E934" s="13"/>
      <c r="F934" s="13"/>
    </row>
    <row r="935" spans="1:8" s="17" customFormat="1" ht="14.25" customHeight="1" x14ac:dyDescent="0.2">
      <c r="A935" s="13" t="s">
        <v>175</v>
      </c>
      <c r="B935" s="13" t="s">
        <v>87</v>
      </c>
      <c r="C935" s="13">
        <v>3</v>
      </c>
      <c r="D935" s="28" t="s">
        <v>304</v>
      </c>
      <c r="E935" s="28">
        <v>1</v>
      </c>
      <c r="F935" s="28" t="s">
        <v>999</v>
      </c>
    </row>
    <row r="936" spans="1:8" s="17" customFormat="1" ht="14.25" customHeight="1" x14ac:dyDescent="0.2">
      <c r="A936" s="13" t="s">
        <v>175</v>
      </c>
      <c r="B936" s="13" t="s">
        <v>87</v>
      </c>
      <c r="C936" s="13">
        <v>3</v>
      </c>
      <c r="D936" s="28" t="s">
        <v>304</v>
      </c>
      <c r="E936" s="28">
        <v>2</v>
      </c>
      <c r="F936" s="28" t="s">
        <v>1000</v>
      </c>
      <c r="G936" s="27">
        <v>41505</v>
      </c>
      <c r="H936" s="17" t="s">
        <v>1362</v>
      </c>
    </row>
    <row r="937" spans="1:8" s="17" customFormat="1" ht="14.25" customHeight="1" x14ac:dyDescent="0.2">
      <c r="A937" s="13" t="s">
        <v>175</v>
      </c>
      <c r="B937" s="13" t="s">
        <v>87</v>
      </c>
      <c r="C937" s="13">
        <v>3</v>
      </c>
      <c r="D937" s="28" t="s">
        <v>305</v>
      </c>
      <c r="E937" s="28">
        <v>3</v>
      </c>
      <c r="F937" s="28" t="s">
        <v>1001</v>
      </c>
    </row>
    <row r="938" spans="1:8" s="17" customFormat="1" ht="14.25" customHeight="1" x14ac:dyDescent="0.2">
      <c r="A938" s="13" t="s">
        <v>175</v>
      </c>
      <c r="B938" s="13" t="s">
        <v>87</v>
      </c>
      <c r="C938" s="13">
        <v>3</v>
      </c>
      <c r="D938" s="28" t="s">
        <v>305</v>
      </c>
      <c r="E938" s="28">
        <v>4</v>
      </c>
      <c r="F938" s="28" t="s">
        <v>1002</v>
      </c>
    </row>
    <row r="939" spans="1:8" s="17" customFormat="1" ht="14.25" customHeight="1" x14ac:dyDescent="0.2">
      <c r="A939" s="13" t="s">
        <v>175</v>
      </c>
      <c r="B939" s="13" t="s">
        <v>87</v>
      </c>
      <c r="C939" s="13">
        <v>3</v>
      </c>
      <c r="D939" s="28" t="s">
        <v>304</v>
      </c>
      <c r="E939" s="28">
        <v>5</v>
      </c>
      <c r="F939" s="28" t="s">
        <v>1003</v>
      </c>
    </row>
    <row r="940" spans="1:8" s="17" customFormat="1" ht="14.25" customHeight="1" x14ac:dyDescent="0.2">
      <c r="A940" s="13" t="s">
        <v>175</v>
      </c>
      <c r="B940" s="13" t="s">
        <v>87</v>
      </c>
      <c r="C940" s="13">
        <v>3</v>
      </c>
      <c r="D940" s="28" t="s">
        <v>305</v>
      </c>
      <c r="E940" s="28">
        <v>6</v>
      </c>
      <c r="F940" s="28" t="s">
        <v>1004</v>
      </c>
    </row>
    <row r="941" spans="1:8" s="17" customFormat="1" ht="14.25" customHeight="1" x14ac:dyDescent="0.2">
      <c r="A941" s="13" t="s">
        <v>175</v>
      </c>
      <c r="B941" s="13" t="s">
        <v>87</v>
      </c>
      <c r="C941" s="13">
        <v>3</v>
      </c>
      <c r="D941" s="28" t="s">
        <v>304</v>
      </c>
      <c r="E941" s="28">
        <v>7</v>
      </c>
      <c r="F941" s="28" t="s">
        <v>1005</v>
      </c>
    </row>
    <row r="942" spans="1:8" s="17" customFormat="1" ht="14.25" customHeight="1" x14ac:dyDescent="0.2">
      <c r="A942" s="13" t="s">
        <v>175</v>
      </c>
      <c r="B942" s="13" t="s">
        <v>87</v>
      </c>
      <c r="C942" s="13">
        <v>3</v>
      </c>
      <c r="D942" s="28" t="s">
        <v>304</v>
      </c>
      <c r="E942" s="28">
        <v>8</v>
      </c>
      <c r="F942" s="28" t="s">
        <v>1006</v>
      </c>
    </row>
    <row r="943" spans="1:8" s="17" customFormat="1" ht="14.25" customHeight="1" x14ac:dyDescent="0.2">
      <c r="A943" s="13" t="s">
        <v>175</v>
      </c>
      <c r="B943" s="13" t="s">
        <v>87</v>
      </c>
      <c r="C943" s="13">
        <v>3</v>
      </c>
      <c r="D943" s="28" t="s">
        <v>305</v>
      </c>
      <c r="E943" s="28">
        <v>9</v>
      </c>
      <c r="F943" s="28" t="s">
        <v>1007</v>
      </c>
    </row>
    <row r="944" spans="1:8" s="17" customFormat="1" ht="14.25" customHeight="1" x14ac:dyDescent="0.2">
      <c r="A944" s="13"/>
      <c r="B944" s="13"/>
      <c r="C944" s="13"/>
      <c r="D944" s="13"/>
      <c r="E944" s="13"/>
      <c r="F944" s="13"/>
    </row>
    <row r="945" spans="1:6" s="17" customFormat="1" ht="14.25" customHeight="1" x14ac:dyDescent="0.2">
      <c r="A945" s="13" t="s">
        <v>175</v>
      </c>
      <c r="B945" s="13" t="s">
        <v>309</v>
      </c>
      <c r="C945" s="13">
        <v>0</v>
      </c>
      <c r="D945" s="13">
        <v>0</v>
      </c>
      <c r="E945" s="13"/>
      <c r="F945" s="13"/>
    </row>
    <row r="946" spans="1:6" s="17" customFormat="1" ht="14.25" customHeight="1" x14ac:dyDescent="0.2">
      <c r="A946" s="13" t="s">
        <v>175</v>
      </c>
      <c r="B946" s="13" t="s">
        <v>309</v>
      </c>
      <c r="C946" s="13">
        <v>3</v>
      </c>
      <c r="D946" s="28" t="s">
        <v>304</v>
      </c>
      <c r="E946" s="28">
        <v>1</v>
      </c>
      <c r="F946" s="28" t="s">
        <v>310</v>
      </c>
    </row>
    <row r="947" spans="1:6" s="17" customFormat="1" ht="14.25" customHeight="1" x14ac:dyDescent="0.2">
      <c r="A947" s="13" t="s">
        <v>175</v>
      </c>
      <c r="B947" s="13" t="s">
        <v>309</v>
      </c>
      <c r="C947" s="13">
        <v>3</v>
      </c>
      <c r="D947" s="28" t="s">
        <v>304</v>
      </c>
      <c r="E947" s="28">
        <v>2</v>
      </c>
      <c r="F947" s="28" t="s">
        <v>1008</v>
      </c>
    </row>
    <row r="948" spans="1:6" s="17" customFormat="1" ht="14.25" customHeight="1" x14ac:dyDescent="0.2">
      <c r="A948" s="13" t="s">
        <v>175</v>
      </c>
      <c r="B948" s="13" t="s">
        <v>309</v>
      </c>
      <c r="C948" s="13">
        <v>3</v>
      </c>
      <c r="D948" s="28" t="s">
        <v>304</v>
      </c>
      <c r="E948" s="28">
        <v>3</v>
      </c>
      <c r="F948" s="28" t="s">
        <v>1009</v>
      </c>
    </row>
    <row r="949" spans="1:6" s="17" customFormat="1" ht="14.25" customHeight="1" x14ac:dyDescent="0.2">
      <c r="A949" s="13" t="s">
        <v>175</v>
      </c>
      <c r="B949" s="13" t="s">
        <v>309</v>
      </c>
      <c r="C949" s="13">
        <v>3</v>
      </c>
      <c r="D949" s="28" t="s">
        <v>305</v>
      </c>
      <c r="E949" s="28">
        <v>4</v>
      </c>
      <c r="F949" s="28" t="s">
        <v>1010</v>
      </c>
    </row>
    <row r="950" spans="1:6" s="17" customFormat="1" ht="14.25" customHeight="1" x14ac:dyDescent="0.2">
      <c r="A950" s="13" t="s">
        <v>175</v>
      </c>
      <c r="B950" s="13" t="s">
        <v>309</v>
      </c>
      <c r="C950" s="13">
        <v>3</v>
      </c>
      <c r="D950" s="28" t="s">
        <v>305</v>
      </c>
      <c r="E950" s="28">
        <v>5</v>
      </c>
      <c r="F950" s="28" t="s">
        <v>1011</v>
      </c>
    </row>
    <row r="951" spans="1:6" s="17" customFormat="1" ht="14.25" customHeight="1" x14ac:dyDescent="0.2">
      <c r="A951" s="13"/>
      <c r="B951" s="13"/>
      <c r="C951" s="13"/>
      <c r="D951" s="13"/>
      <c r="E951" s="13"/>
      <c r="F951" s="13"/>
    </row>
    <row r="952" spans="1:6" s="17" customFormat="1" ht="14.25" customHeight="1" x14ac:dyDescent="0.2">
      <c r="A952" s="13" t="s">
        <v>175</v>
      </c>
      <c r="B952" s="13" t="s">
        <v>238</v>
      </c>
      <c r="C952" s="13">
        <v>0</v>
      </c>
      <c r="D952" s="13">
        <v>0</v>
      </c>
      <c r="E952" s="13"/>
      <c r="F952" s="13"/>
    </row>
    <row r="953" spans="1:6" s="17" customFormat="1" ht="14.25" customHeight="1" x14ac:dyDescent="0.2">
      <c r="A953" s="13" t="s">
        <v>175</v>
      </c>
      <c r="B953" s="13" t="s">
        <v>238</v>
      </c>
      <c r="C953" s="13">
        <v>3</v>
      </c>
      <c r="D953" s="28" t="s">
        <v>305</v>
      </c>
      <c r="E953" s="28">
        <v>1</v>
      </c>
      <c r="F953" s="28" t="s">
        <v>1012</v>
      </c>
    </row>
    <row r="954" spans="1:6" s="17" customFormat="1" ht="14.25" customHeight="1" x14ac:dyDescent="0.2">
      <c r="A954" s="13" t="s">
        <v>175</v>
      </c>
      <c r="B954" s="13" t="s">
        <v>238</v>
      </c>
      <c r="C954" s="13">
        <v>3</v>
      </c>
      <c r="D954" s="28" t="s">
        <v>304</v>
      </c>
      <c r="E954" s="28">
        <v>2</v>
      </c>
      <c r="F954" s="28" t="s">
        <v>1013</v>
      </c>
    </row>
    <row r="955" spans="1:6" s="17" customFormat="1" ht="14.25" customHeight="1" x14ac:dyDescent="0.2">
      <c r="A955" s="13" t="s">
        <v>175</v>
      </c>
      <c r="B955" s="13" t="s">
        <v>238</v>
      </c>
      <c r="C955" s="13">
        <v>3</v>
      </c>
      <c r="D955" s="28" t="s">
        <v>305</v>
      </c>
      <c r="E955" s="28">
        <v>3</v>
      </c>
      <c r="F955" s="28" t="s">
        <v>1014</v>
      </c>
    </row>
    <row r="956" spans="1:6" s="17" customFormat="1" ht="14.25" customHeight="1" x14ac:dyDescent="0.2">
      <c r="A956" s="13" t="s">
        <v>175</v>
      </c>
      <c r="B956" s="13" t="s">
        <v>238</v>
      </c>
      <c r="C956" s="13">
        <v>3</v>
      </c>
      <c r="D956" s="28" t="s">
        <v>305</v>
      </c>
      <c r="E956" s="28">
        <v>4</v>
      </c>
      <c r="F956" s="28" t="s">
        <v>1015</v>
      </c>
    </row>
    <row r="957" spans="1:6" s="17" customFormat="1" ht="14.25" customHeight="1" x14ac:dyDescent="0.2">
      <c r="A957" s="13" t="s">
        <v>175</v>
      </c>
      <c r="B957" s="13" t="s">
        <v>238</v>
      </c>
      <c r="C957" s="13">
        <v>3</v>
      </c>
      <c r="D957" s="28" t="s">
        <v>305</v>
      </c>
      <c r="E957" s="28">
        <v>5</v>
      </c>
      <c r="F957" s="28" t="s">
        <v>1016</v>
      </c>
    </row>
    <row r="958" spans="1:6" s="17" customFormat="1" ht="14.25" customHeight="1" x14ac:dyDescent="0.2">
      <c r="A958" s="13" t="s">
        <v>175</v>
      </c>
      <c r="B958" s="13" t="s">
        <v>238</v>
      </c>
      <c r="C958" s="13">
        <v>3</v>
      </c>
      <c r="D958" s="28" t="s">
        <v>305</v>
      </c>
      <c r="E958" s="28">
        <v>6</v>
      </c>
      <c r="F958" s="28" t="s">
        <v>1017</v>
      </c>
    </row>
    <row r="959" spans="1:6" s="17" customFormat="1" ht="14.25" customHeight="1" x14ac:dyDescent="0.2">
      <c r="A959" s="13"/>
      <c r="B959" s="13"/>
      <c r="C959" s="13"/>
      <c r="D959" s="13"/>
      <c r="E959" s="13"/>
      <c r="F959" s="13"/>
    </row>
    <row r="960" spans="1:6" s="17" customFormat="1" ht="14.25" customHeight="1" x14ac:dyDescent="0.2">
      <c r="A960" s="13" t="s">
        <v>172</v>
      </c>
      <c r="B960" s="13" t="s">
        <v>151</v>
      </c>
      <c r="C960" s="13">
        <v>4</v>
      </c>
      <c r="D960" s="13">
        <v>6</v>
      </c>
      <c r="E960" s="13"/>
      <c r="F960" s="13"/>
    </row>
    <row r="961" spans="1:8" s="17" customFormat="1" ht="14.25" customHeight="1" x14ac:dyDescent="0.2">
      <c r="A961" s="13" t="s">
        <v>172</v>
      </c>
      <c r="B961" s="13" t="s">
        <v>151</v>
      </c>
      <c r="C961" s="13">
        <v>1</v>
      </c>
      <c r="D961" s="28" t="s">
        <v>305</v>
      </c>
      <c r="E961" s="28">
        <v>1</v>
      </c>
      <c r="F961" s="28" t="s">
        <v>1018</v>
      </c>
      <c r="G961" s="27">
        <v>41505</v>
      </c>
      <c r="H961" s="17" t="s">
        <v>1320</v>
      </c>
    </row>
    <row r="962" spans="1:8" s="17" customFormat="1" ht="14.25" customHeight="1" x14ac:dyDescent="0.2">
      <c r="A962" s="13" t="s">
        <v>172</v>
      </c>
      <c r="B962" s="13" t="s">
        <v>151</v>
      </c>
      <c r="C962" s="13">
        <v>1</v>
      </c>
      <c r="D962" s="28" t="s">
        <v>305</v>
      </c>
      <c r="E962" s="28">
        <v>2</v>
      </c>
      <c r="F962" s="28" t="s">
        <v>1019</v>
      </c>
    </row>
    <row r="963" spans="1:8" s="17" customFormat="1" ht="14.25" customHeight="1" x14ac:dyDescent="0.2">
      <c r="A963" s="13" t="s">
        <v>172</v>
      </c>
      <c r="B963" s="13" t="s">
        <v>151</v>
      </c>
      <c r="C963" s="13">
        <v>1</v>
      </c>
      <c r="D963" s="28" t="s">
        <v>305</v>
      </c>
      <c r="E963" s="28">
        <v>3</v>
      </c>
      <c r="F963" s="28" t="s">
        <v>1020</v>
      </c>
      <c r="G963" s="27">
        <v>41505</v>
      </c>
      <c r="H963" s="17" t="s">
        <v>1320</v>
      </c>
    </row>
    <row r="964" spans="1:8" s="17" customFormat="1" ht="14.25" customHeight="1" x14ac:dyDescent="0.2">
      <c r="A964" s="13" t="s">
        <v>172</v>
      </c>
      <c r="B964" s="13" t="s">
        <v>151</v>
      </c>
      <c r="C964" s="13">
        <v>2</v>
      </c>
      <c r="D964" s="28" t="s">
        <v>306</v>
      </c>
      <c r="E964" s="28">
        <v>4</v>
      </c>
      <c r="F964" s="28" t="s">
        <v>1021</v>
      </c>
      <c r="G964" s="27">
        <v>41505</v>
      </c>
      <c r="H964" s="17" t="s">
        <v>1320</v>
      </c>
    </row>
    <row r="965" spans="1:8" s="17" customFormat="1" ht="14.25" customHeight="1" x14ac:dyDescent="0.2">
      <c r="A965" s="13" t="s">
        <v>172</v>
      </c>
      <c r="B965" s="13" t="s">
        <v>151</v>
      </c>
      <c r="C965" s="13">
        <v>2</v>
      </c>
      <c r="D965" s="28" t="s">
        <v>304</v>
      </c>
      <c r="E965" s="28">
        <v>5</v>
      </c>
      <c r="F965" s="28" t="s">
        <v>1022</v>
      </c>
      <c r="G965" s="27">
        <v>41505</v>
      </c>
      <c r="H965" s="17" t="s">
        <v>1320</v>
      </c>
    </row>
    <row r="966" spans="1:8" s="17" customFormat="1" ht="14.25" customHeight="1" x14ac:dyDescent="0.2">
      <c r="A966" s="13" t="s">
        <v>172</v>
      </c>
      <c r="B966" s="13" t="s">
        <v>151</v>
      </c>
      <c r="C966" s="13">
        <v>2</v>
      </c>
      <c r="D966" s="28" t="s">
        <v>305</v>
      </c>
      <c r="E966" s="28">
        <v>6</v>
      </c>
      <c r="F966" s="28" t="s">
        <v>1023</v>
      </c>
      <c r="G966" s="27">
        <v>41505</v>
      </c>
      <c r="H966" s="17" t="s">
        <v>1320</v>
      </c>
    </row>
    <row r="967" spans="1:8" s="17" customFormat="1" ht="14.25" customHeight="1" x14ac:dyDescent="0.2">
      <c r="A967" s="13" t="s">
        <v>172</v>
      </c>
      <c r="B967" s="13" t="s">
        <v>151</v>
      </c>
      <c r="C967" s="13">
        <v>2</v>
      </c>
      <c r="D967" s="28" t="s">
        <v>305</v>
      </c>
      <c r="E967" s="28">
        <v>7</v>
      </c>
      <c r="F967" s="28" t="s">
        <v>1024</v>
      </c>
      <c r="G967" s="27">
        <v>41505</v>
      </c>
      <c r="H967" s="17" t="s">
        <v>1320</v>
      </c>
    </row>
    <row r="968" spans="1:8" s="17" customFormat="1" ht="14.25" customHeight="1" x14ac:dyDescent="0.2">
      <c r="A968" s="13"/>
      <c r="B968" s="13"/>
      <c r="C968" s="13"/>
      <c r="D968" s="28"/>
      <c r="E968" s="28"/>
      <c r="F968" s="28"/>
    </row>
    <row r="969" spans="1:8" s="17" customFormat="1" ht="14.25" customHeight="1" x14ac:dyDescent="0.2">
      <c r="A969" s="13" t="s">
        <v>172</v>
      </c>
      <c r="B969" s="13" t="s">
        <v>300</v>
      </c>
      <c r="C969" s="13">
        <v>3</v>
      </c>
      <c r="D969" s="13">
        <v>4</v>
      </c>
      <c r="E969" s="13"/>
      <c r="F969" s="13"/>
    </row>
    <row r="970" spans="1:8" s="17" customFormat="1" ht="14.25" customHeight="1" x14ac:dyDescent="0.2">
      <c r="A970" s="13" t="s">
        <v>172</v>
      </c>
      <c r="B970" s="13" t="s">
        <v>300</v>
      </c>
      <c r="C970" s="13">
        <v>1</v>
      </c>
      <c r="D970" s="28" t="s">
        <v>305</v>
      </c>
      <c r="E970" s="28">
        <v>1</v>
      </c>
      <c r="F970" s="28" t="s">
        <v>311</v>
      </c>
      <c r="G970" s="27">
        <v>41505</v>
      </c>
      <c r="H970" s="17" t="s">
        <v>1320</v>
      </c>
    </row>
    <row r="971" spans="1:8" s="17" customFormat="1" ht="14.25" customHeight="1" x14ac:dyDescent="0.2">
      <c r="A971" s="13" t="s">
        <v>172</v>
      </c>
      <c r="B971" s="13" t="s">
        <v>300</v>
      </c>
      <c r="C971" s="13">
        <v>1</v>
      </c>
      <c r="D971" s="28" t="s">
        <v>305</v>
      </c>
      <c r="E971" s="28">
        <v>2</v>
      </c>
      <c r="F971" s="28" t="s">
        <v>1025</v>
      </c>
    </row>
    <row r="972" spans="1:8" s="17" customFormat="1" ht="14.25" customHeight="1" x14ac:dyDescent="0.2">
      <c r="A972" s="13" t="s">
        <v>172</v>
      </c>
      <c r="B972" s="13" t="s">
        <v>300</v>
      </c>
      <c r="C972" s="13">
        <v>1</v>
      </c>
      <c r="D972" s="28" t="s">
        <v>306</v>
      </c>
      <c r="E972" s="28">
        <v>3</v>
      </c>
      <c r="F972" s="28" t="s">
        <v>1021</v>
      </c>
      <c r="G972" s="27">
        <v>41505</v>
      </c>
      <c r="H972" s="17" t="s">
        <v>1320</v>
      </c>
    </row>
    <row r="973" spans="1:8" s="17" customFormat="1" ht="14.25" customHeight="1" x14ac:dyDescent="0.2">
      <c r="A973" s="13" t="s">
        <v>172</v>
      </c>
      <c r="B973" s="13" t="s">
        <v>300</v>
      </c>
      <c r="C973" s="13">
        <v>2</v>
      </c>
      <c r="D973" s="28" t="s">
        <v>305</v>
      </c>
      <c r="E973" s="28">
        <v>4</v>
      </c>
      <c r="F973" s="28" t="s">
        <v>1026</v>
      </c>
    </row>
    <row r="974" spans="1:8" s="17" customFormat="1" ht="14.25" customHeight="1" x14ac:dyDescent="0.2">
      <c r="A974" s="13" t="s">
        <v>172</v>
      </c>
      <c r="B974" s="13" t="s">
        <v>300</v>
      </c>
      <c r="C974" s="13">
        <v>2</v>
      </c>
      <c r="D974" s="28" t="s">
        <v>305</v>
      </c>
      <c r="E974" s="28">
        <v>5</v>
      </c>
      <c r="F974" s="28" t="s">
        <v>1027</v>
      </c>
    </row>
    <row r="975" spans="1:8" s="17" customFormat="1" ht="14.25" customHeight="1" x14ac:dyDescent="0.2">
      <c r="A975" s="13" t="s">
        <v>172</v>
      </c>
      <c r="B975" s="13" t="s">
        <v>300</v>
      </c>
      <c r="C975" s="13">
        <v>2</v>
      </c>
      <c r="D975" s="28" t="s">
        <v>305</v>
      </c>
      <c r="E975" s="28">
        <v>6</v>
      </c>
      <c r="F975" s="28" t="s">
        <v>1024</v>
      </c>
    </row>
    <row r="976" spans="1:8" s="17" customFormat="1" ht="14.25" customHeight="1" x14ac:dyDescent="0.2">
      <c r="A976" s="13"/>
      <c r="B976" s="13"/>
      <c r="C976" s="13"/>
      <c r="D976" s="28"/>
      <c r="E976" s="28"/>
      <c r="F976" s="28"/>
    </row>
    <row r="977" spans="1:8" s="17" customFormat="1" ht="14.25" customHeight="1" x14ac:dyDescent="0.2">
      <c r="A977" s="13" t="s">
        <v>172</v>
      </c>
      <c r="B977" s="13" t="s">
        <v>147</v>
      </c>
      <c r="C977" s="13">
        <v>0</v>
      </c>
      <c r="D977" s="13">
        <v>2</v>
      </c>
      <c r="E977" s="13"/>
      <c r="F977" s="13"/>
    </row>
    <row r="978" spans="1:8" s="17" customFormat="1" ht="14.25" customHeight="1" x14ac:dyDescent="0.2">
      <c r="A978" s="13" t="s">
        <v>172</v>
      </c>
      <c r="B978" s="13" t="s">
        <v>147</v>
      </c>
      <c r="C978" s="13">
        <v>2</v>
      </c>
      <c r="D978" s="28" t="s">
        <v>305</v>
      </c>
      <c r="E978" s="28">
        <v>1</v>
      </c>
      <c r="F978" s="28" t="s">
        <v>1028</v>
      </c>
    </row>
    <row r="979" spans="1:8" s="17" customFormat="1" ht="14.25" customHeight="1" x14ac:dyDescent="0.2">
      <c r="A979" s="13" t="s">
        <v>172</v>
      </c>
      <c r="B979" s="13" t="s">
        <v>147</v>
      </c>
      <c r="C979" s="13">
        <v>2</v>
      </c>
      <c r="D979" s="28" t="s">
        <v>304</v>
      </c>
      <c r="E979" s="28">
        <v>2</v>
      </c>
      <c r="F979" s="28" t="s">
        <v>1029</v>
      </c>
      <c r="G979" s="27">
        <v>41505</v>
      </c>
      <c r="H979" s="17" t="s">
        <v>441</v>
      </c>
    </row>
    <row r="980" spans="1:8" s="17" customFormat="1" ht="14.25" customHeight="1" x14ac:dyDescent="0.2">
      <c r="A980" s="13" t="s">
        <v>172</v>
      </c>
      <c r="B980" s="13" t="s">
        <v>147</v>
      </c>
      <c r="C980" s="13">
        <v>2</v>
      </c>
      <c r="D980" s="28" t="s">
        <v>304</v>
      </c>
      <c r="E980" s="28">
        <v>3</v>
      </c>
      <c r="F980" s="28" t="s">
        <v>1030</v>
      </c>
      <c r="G980" s="27">
        <v>41505</v>
      </c>
      <c r="H980" s="17" t="s">
        <v>1320</v>
      </c>
    </row>
    <row r="981" spans="1:8" s="17" customFormat="1" ht="14.25" customHeight="1" x14ac:dyDescent="0.2">
      <c r="A981" s="13"/>
      <c r="B981" s="13"/>
      <c r="C981" s="13"/>
      <c r="D981" s="13"/>
      <c r="E981" s="13"/>
      <c r="F981" s="13"/>
    </row>
    <row r="982" spans="1:8" s="17" customFormat="1" ht="14.25" customHeight="1" x14ac:dyDescent="0.2">
      <c r="A982" s="13" t="s">
        <v>172</v>
      </c>
      <c r="B982" s="13" t="s">
        <v>117</v>
      </c>
      <c r="C982" s="13">
        <v>1</v>
      </c>
      <c r="D982" s="13">
        <v>4</v>
      </c>
      <c r="E982" s="13"/>
      <c r="F982" s="13"/>
    </row>
    <row r="983" spans="1:8" s="17" customFormat="1" ht="14.25" customHeight="1" x14ac:dyDescent="0.2">
      <c r="A983" s="13" t="s">
        <v>172</v>
      </c>
      <c r="B983" s="13" t="s">
        <v>117</v>
      </c>
      <c r="C983" s="13">
        <v>1</v>
      </c>
      <c r="D983" s="28" t="s">
        <v>304</v>
      </c>
      <c r="E983" s="28">
        <v>1</v>
      </c>
      <c r="F983" s="28" t="s">
        <v>1031</v>
      </c>
      <c r="G983" s="27">
        <v>41505</v>
      </c>
      <c r="H983" s="17" t="s">
        <v>1320</v>
      </c>
    </row>
    <row r="984" spans="1:8" s="17" customFormat="1" ht="14.25" customHeight="1" x14ac:dyDescent="0.2">
      <c r="A984" s="13" t="s">
        <v>172</v>
      </c>
      <c r="B984" s="13" t="s">
        <v>117</v>
      </c>
      <c r="C984" s="13">
        <v>1</v>
      </c>
      <c r="D984" s="28" t="s">
        <v>304</v>
      </c>
      <c r="E984" s="28">
        <v>2</v>
      </c>
      <c r="F984" s="28" t="s">
        <v>1032</v>
      </c>
      <c r="G984" s="27">
        <v>41505</v>
      </c>
      <c r="H984" s="17" t="s">
        <v>441</v>
      </c>
    </row>
    <row r="985" spans="1:8" s="17" customFormat="1" ht="14.25" customHeight="1" x14ac:dyDescent="0.2">
      <c r="A985" s="13" t="s">
        <v>172</v>
      </c>
      <c r="B985" s="13" t="s">
        <v>117</v>
      </c>
      <c r="C985" s="13">
        <v>1</v>
      </c>
      <c r="D985" s="28" t="s">
        <v>304</v>
      </c>
      <c r="E985" s="28">
        <v>3</v>
      </c>
      <c r="F985" s="28" t="s">
        <v>1033</v>
      </c>
      <c r="G985" s="27">
        <v>41505</v>
      </c>
      <c r="H985" s="17" t="s">
        <v>441</v>
      </c>
    </row>
    <row r="986" spans="1:8" s="17" customFormat="1" ht="14.25" customHeight="1" x14ac:dyDescent="0.2">
      <c r="A986" s="13" t="s">
        <v>172</v>
      </c>
      <c r="B986" s="13" t="s">
        <v>117</v>
      </c>
      <c r="C986" s="13">
        <v>1</v>
      </c>
      <c r="D986" s="28" t="s">
        <v>305</v>
      </c>
      <c r="E986" s="28">
        <v>4</v>
      </c>
      <c r="F986" s="28" t="s">
        <v>1034</v>
      </c>
      <c r="G986" s="27">
        <v>41505</v>
      </c>
      <c r="H986" s="17" t="s">
        <v>441</v>
      </c>
    </row>
    <row r="987" spans="1:8" s="17" customFormat="1" ht="14.25" customHeight="1" x14ac:dyDescent="0.2">
      <c r="A987" s="13" t="s">
        <v>172</v>
      </c>
      <c r="B987" s="13" t="s">
        <v>117</v>
      </c>
      <c r="C987" s="13">
        <v>1</v>
      </c>
      <c r="D987" s="28" t="s">
        <v>304</v>
      </c>
      <c r="E987" s="28">
        <v>5</v>
      </c>
      <c r="F987" s="28" t="s">
        <v>1035</v>
      </c>
      <c r="G987" s="27">
        <v>41505</v>
      </c>
      <c r="H987" s="17" t="s">
        <v>441</v>
      </c>
    </row>
    <row r="988" spans="1:8" s="17" customFormat="1" ht="14.25" customHeight="1" x14ac:dyDescent="0.2">
      <c r="A988" s="13" t="s">
        <v>172</v>
      </c>
      <c r="B988" s="13" t="s">
        <v>117</v>
      </c>
      <c r="C988" s="13">
        <v>1</v>
      </c>
      <c r="D988" s="28" t="s">
        <v>305</v>
      </c>
      <c r="E988" s="28">
        <v>6</v>
      </c>
      <c r="F988" s="28" t="s">
        <v>1036</v>
      </c>
      <c r="G988" s="27">
        <v>41505</v>
      </c>
      <c r="H988" s="17" t="s">
        <v>441</v>
      </c>
    </row>
    <row r="989" spans="1:8" s="17" customFormat="1" ht="14.25" customHeight="1" x14ac:dyDescent="0.2">
      <c r="A989" s="13" t="s">
        <v>172</v>
      </c>
      <c r="B989" s="13" t="s">
        <v>117</v>
      </c>
      <c r="C989" s="13">
        <v>2</v>
      </c>
      <c r="D989" s="28" t="s">
        <v>304</v>
      </c>
      <c r="E989" s="28">
        <v>7</v>
      </c>
      <c r="F989" s="28" t="s">
        <v>1037</v>
      </c>
      <c r="G989" s="27">
        <v>41505</v>
      </c>
      <c r="H989" s="17" t="s">
        <v>441</v>
      </c>
    </row>
    <row r="990" spans="1:8" s="17" customFormat="1" ht="14.25" customHeight="1" x14ac:dyDescent="0.2">
      <c r="A990" s="13" t="s">
        <v>172</v>
      </c>
      <c r="B990" s="13" t="s">
        <v>117</v>
      </c>
      <c r="C990" s="13">
        <v>2</v>
      </c>
      <c r="D990" s="28" t="s">
        <v>305</v>
      </c>
      <c r="E990" s="28">
        <v>8</v>
      </c>
      <c r="F990" s="28" t="s">
        <v>1038</v>
      </c>
      <c r="G990" s="27">
        <v>41505</v>
      </c>
      <c r="H990" s="17" t="s">
        <v>441</v>
      </c>
    </row>
    <row r="991" spans="1:8" s="17" customFormat="1" ht="14.25" customHeight="1" x14ac:dyDescent="0.2">
      <c r="A991" s="13" t="s">
        <v>172</v>
      </c>
      <c r="B991" s="13" t="s">
        <v>117</v>
      </c>
      <c r="C991" s="13">
        <v>2</v>
      </c>
      <c r="D991" s="28" t="s">
        <v>304</v>
      </c>
      <c r="E991" s="28">
        <v>9</v>
      </c>
      <c r="F991" s="28" t="s">
        <v>1039</v>
      </c>
      <c r="G991" s="27">
        <v>41505</v>
      </c>
      <c r="H991" s="17" t="s">
        <v>441</v>
      </c>
    </row>
    <row r="992" spans="1:8" s="17" customFormat="1" ht="14.25" customHeight="1" x14ac:dyDescent="0.2">
      <c r="A992" s="13" t="s">
        <v>172</v>
      </c>
      <c r="B992" s="13" t="s">
        <v>117</v>
      </c>
      <c r="C992" s="13">
        <v>2</v>
      </c>
      <c r="D992" s="28" t="s">
        <v>305</v>
      </c>
      <c r="E992" s="28">
        <v>10</v>
      </c>
      <c r="F992" s="28" t="s">
        <v>1040</v>
      </c>
    </row>
    <row r="993" spans="1:8" s="17" customFormat="1" ht="14.25" customHeight="1" x14ac:dyDescent="0.2">
      <c r="A993" s="13" t="s">
        <v>172</v>
      </c>
      <c r="B993" s="13" t="s">
        <v>117</v>
      </c>
      <c r="C993" s="13">
        <v>2</v>
      </c>
      <c r="D993" s="28" t="s">
        <v>304</v>
      </c>
      <c r="E993" s="28">
        <v>11</v>
      </c>
      <c r="F993" s="28" t="s">
        <v>1041</v>
      </c>
      <c r="G993" s="27">
        <v>41505</v>
      </c>
      <c r="H993" s="17" t="s">
        <v>441</v>
      </c>
    </row>
    <row r="994" spans="1:8" s="17" customFormat="1" ht="14.25" customHeight="1" x14ac:dyDescent="0.2">
      <c r="A994" s="13" t="s">
        <v>172</v>
      </c>
      <c r="B994" s="13" t="s">
        <v>117</v>
      </c>
      <c r="C994" s="13">
        <v>2</v>
      </c>
      <c r="D994" s="28" t="s">
        <v>304</v>
      </c>
      <c r="E994" s="28">
        <v>12</v>
      </c>
      <c r="F994" s="28" t="s">
        <v>1042</v>
      </c>
    </row>
    <row r="995" spans="1:8" s="17" customFormat="1" ht="14.25" customHeight="1" x14ac:dyDescent="0.2">
      <c r="A995" s="13"/>
      <c r="B995" s="13"/>
      <c r="C995" s="13"/>
      <c r="D995" s="13"/>
      <c r="E995" s="13"/>
      <c r="F995" s="13"/>
    </row>
    <row r="996" spans="1:8" s="17" customFormat="1" ht="14.25" customHeight="1" x14ac:dyDescent="0.2">
      <c r="A996" s="13" t="s">
        <v>172</v>
      </c>
      <c r="B996" s="13" t="s">
        <v>196</v>
      </c>
      <c r="C996" s="13">
        <v>0</v>
      </c>
      <c r="D996" s="13">
        <v>1</v>
      </c>
      <c r="E996" s="13"/>
      <c r="F996" s="13"/>
    </row>
    <row r="997" spans="1:8" s="17" customFormat="1" ht="14.25" customHeight="1" x14ac:dyDescent="0.2">
      <c r="A997" s="13" t="s">
        <v>172</v>
      </c>
      <c r="B997" s="13" t="s">
        <v>196</v>
      </c>
      <c r="C997" s="13">
        <v>2</v>
      </c>
      <c r="D997" s="28" t="s">
        <v>304</v>
      </c>
      <c r="E997" s="28">
        <v>1</v>
      </c>
      <c r="F997" s="28" t="s">
        <v>1043</v>
      </c>
      <c r="G997" s="27">
        <v>41505</v>
      </c>
      <c r="H997" s="17" t="s">
        <v>441</v>
      </c>
    </row>
    <row r="998" spans="1:8" s="17" customFormat="1" ht="14.25" customHeight="1" x14ac:dyDescent="0.2">
      <c r="A998" s="13" t="s">
        <v>172</v>
      </c>
      <c r="B998" s="13" t="s">
        <v>196</v>
      </c>
      <c r="C998" s="13">
        <v>2</v>
      </c>
      <c r="D998" s="28" t="s">
        <v>305</v>
      </c>
      <c r="E998" s="28">
        <v>2</v>
      </c>
      <c r="F998" s="28" t="s">
        <v>1044</v>
      </c>
      <c r="G998" s="27">
        <v>41505</v>
      </c>
      <c r="H998" s="17" t="s">
        <v>441</v>
      </c>
    </row>
    <row r="999" spans="1:8" s="17" customFormat="1" ht="14.25" customHeight="1" x14ac:dyDescent="0.2">
      <c r="A999" s="13" t="s">
        <v>172</v>
      </c>
      <c r="B999" s="13" t="s">
        <v>196</v>
      </c>
      <c r="C999" s="13">
        <v>2</v>
      </c>
      <c r="D999" s="28" t="s">
        <v>304</v>
      </c>
      <c r="E999" s="28">
        <v>3</v>
      </c>
      <c r="F999" s="28" t="s">
        <v>1045</v>
      </c>
      <c r="G999" s="27">
        <v>41505</v>
      </c>
      <c r="H999" s="17" t="s">
        <v>441</v>
      </c>
    </row>
    <row r="1000" spans="1:8" s="17" customFormat="1" ht="14.25" customHeight="1" x14ac:dyDescent="0.2">
      <c r="A1000" s="13" t="s">
        <v>172</v>
      </c>
      <c r="B1000" s="13" t="s">
        <v>196</v>
      </c>
      <c r="C1000" s="13">
        <v>2</v>
      </c>
      <c r="D1000" s="28" t="s">
        <v>305</v>
      </c>
      <c r="E1000" s="28">
        <v>4</v>
      </c>
      <c r="F1000" s="28" t="s">
        <v>1046</v>
      </c>
      <c r="G1000" s="27">
        <v>41505</v>
      </c>
      <c r="H1000" s="17" t="s">
        <v>1320</v>
      </c>
    </row>
    <row r="1001" spans="1:8" s="17" customFormat="1" ht="14.25" customHeight="1" x14ac:dyDescent="0.2">
      <c r="A1001" s="13"/>
      <c r="B1001" s="13"/>
      <c r="C1001" s="13"/>
      <c r="D1001" s="13"/>
      <c r="E1001" s="13"/>
      <c r="F1001" s="22"/>
    </row>
    <row r="1002" spans="1:8" s="17" customFormat="1" ht="14.25" customHeight="1" x14ac:dyDescent="0.2">
      <c r="A1002" s="13" t="s">
        <v>172</v>
      </c>
      <c r="B1002" s="13" t="s">
        <v>39</v>
      </c>
      <c r="C1002" s="13">
        <v>0</v>
      </c>
      <c r="D1002" s="13">
        <v>3</v>
      </c>
      <c r="E1002" s="13"/>
      <c r="F1002" s="13"/>
    </row>
    <row r="1003" spans="1:8" s="17" customFormat="1" ht="14.25" customHeight="1" x14ac:dyDescent="0.2">
      <c r="A1003" s="13" t="s">
        <v>172</v>
      </c>
      <c r="B1003" s="13" t="s">
        <v>39</v>
      </c>
      <c r="C1003" s="13">
        <v>2</v>
      </c>
      <c r="D1003" s="28" t="s">
        <v>304</v>
      </c>
      <c r="E1003" s="28">
        <v>1</v>
      </c>
      <c r="F1003" s="28" t="s">
        <v>1047</v>
      </c>
    </row>
    <row r="1004" spans="1:8" s="17" customFormat="1" ht="14.25" customHeight="1" x14ac:dyDescent="0.2">
      <c r="A1004" s="13" t="s">
        <v>172</v>
      </c>
      <c r="B1004" s="13" t="s">
        <v>39</v>
      </c>
      <c r="C1004" s="13">
        <v>2</v>
      </c>
      <c r="D1004" s="28" t="s">
        <v>304</v>
      </c>
      <c r="E1004" s="28">
        <v>2</v>
      </c>
      <c r="F1004" s="28" t="s">
        <v>1048</v>
      </c>
      <c r="G1004" s="27">
        <v>41505</v>
      </c>
      <c r="H1004" s="17" t="s">
        <v>441</v>
      </c>
    </row>
    <row r="1005" spans="1:8" s="17" customFormat="1" ht="14.25" customHeight="1" x14ac:dyDescent="0.2">
      <c r="A1005" s="13" t="s">
        <v>172</v>
      </c>
      <c r="B1005" s="13" t="s">
        <v>39</v>
      </c>
      <c r="C1005" s="13">
        <v>2</v>
      </c>
      <c r="D1005" s="28" t="s">
        <v>304</v>
      </c>
      <c r="E1005" s="28">
        <v>3</v>
      </c>
      <c r="F1005" s="28" t="s">
        <v>1049</v>
      </c>
      <c r="G1005" s="27">
        <v>41505</v>
      </c>
      <c r="H1005" s="17" t="s">
        <v>441</v>
      </c>
    </row>
    <row r="1006" spans="1:8" s="17" customFormat="1" ht="14.25" customHeight="1" x14ac:dyDescent="0.2">
      <c r="A1006" s="13" t="s">
        <v>172</v>
      </c>
      <c r="B1006" s="13" t="s">
        <v>39</v>
      </c>
      <c r="C1006" s="13">
        <v>2</v>
      </c>
      <c r="D1006" s="28" t="s">
        <v>304</v>
      </c>
      <c r="E1006" s="28">
        <v>4</v>
      </c>
      <c r="F1006" s="28" t="s">
        <v>1050</v>
      </c>
    </row>
    <row r="1007" spans="1:8" s="17" customFormat="1" ht="14.25" customHeight="1" x14ac:dyDescent="0.2">
      <c r="A1007" s="13" t="s">
        <v>172</v>
      </c>
      <c r="B1007" s="13" t="s">
        <v>39</v>
      </c>
      <c r="C1007" s="13">
        <v>2</v>
      </c>
      <c r="D1007" s="28" t="s">
        <v>305</v>
      </c>
      <c r="E1007" s="28">
        <v>5</v>
      </c>
      <c r="F1007" s="28" t="s">
        <v>1051</v>
      </c>
      <c r="G1007" s="27">
        <v>41505</v>
      </c>
      <c r="H1007" s="17" t="s">
        <v>1320</v>
      </c>
    </row>
    <row r="1008" spans="1:8" s="17" customFormat="1" ht="14.25" customHeight="1" x14ac:dyDescent="0.2">
      <c r="A1008" s="13" t="s">
        <v>172</v>
      </c>
      <c r="B1008" s="13" t="s">
        <v>39</v>
      </c>
      <c r="C1008" s="13">
        <v>2</v>
      </c>
      <c r="D1008" s="28" t="s">
        <v>304</v>
      </c>
      <c r="E1008" s="28">
        <v>6</v>
      </c>
      <c r="F1008" s="28" t="s">
        <v>1052</v>
      </c>
      <c r="G1008" s="27">
        <v>41505</v>
      </c>
      <c r="H1008" s="17" t="s">
        <v>1320</v>
      </c>
    </row>
    <row r="1009" spans="1:8" s="17" customFormat="1" ht="14.25" customHeight="1" x14ac:dyDescent="0.2">
      <c r="A1009" s="13"/>
      <c r="B1009" s="13"/>
      <c r="C1009" s="13"/>
      <c r="D1009" s="13"/>
      <c r="E1009" s="13"/>
      <c r="F1009" s="13"/>
    </row>
    <row r="1010" spans="1:8" s="17" customFormat="1" ht="14.25" customHeight="1" x14ac:dyDescent="0.2">
      <c r="A1010" s="13" t="s">
        <v>172</v>
      </c>
      <c r="B1010" s="13" t="s">
        <v>16</v>
      </c>
      <c r="C1010" s="13">
        <v>0</v>
      </c>
      <c r="D1010" s="13">
        <v>0</v>
      </c>
      <c r="E1010" s="13"/>
      <c r="F1010" s="13"/>
    </row>
    <row r="1011" spans="1:8" s="17" customFormat="1" ht="14.25" customHeight="1" x14ac:dyDescent="0.2">
      <c r="A1011" s="13" t="s">
        <v>172</v>
      </c>
      <c r="B1011" s="13" t="s">
        <v>16</v>
      </c>
      <c r="C1011" s="13">
        <v>3</v>
      </c>
      <c r="D1011" s="28" t="s">
        <v>305</v>
      </c>
      <c r="E1011" s="28">
        <v>1</v>
      </c>
      <c r="F1011" s="28" t="s">
        <v>1053</v>
      </c>
    </row>
    <row r="1012" spans="1:8" s="17" customFormat="1" ht="14.25" customHeight="1" x14ac:dyDescent="0.2">
      <c r="A1012" s="13" t="s">
        <v>172</v>
      </c>
      <c r="B1012" s="13" t="s">
        <v>16</v>
      </c>
      <c r="C1012" s="13">
        <v>3</v>
      </c>
      <c r="D1012" s="28" t="s">
        <v>305</v>
      </c>
      <c r="E1012" s="28">
        <v>2</v>
      </c>
      <c r="F1012" s="28" t="s">
        <v>203</v>
      </c>
    </row>
    <row r="1013" spans="1:8" s="17" customFormat="1" ht="14.25" customHeight="1" x14ac:dyDescent="0.2">
      <c r="A1013" s="13" t="s">
        <v>172</v>
      </c>
      <c r="B1013" s="13" t="s">
        <v>16</v>
      </c>
      <c r="C1013" s="13">
        <v>3</v>
      </c>
      <c r="D1013" s="28" t="s">
        <v>304</v>
      </c>
      <c r="E1013" s="28">
        <v>3</v>
      </c>
      <c r="F1013" s="28" t="s">
        <v>1054</v>
      </c>
    </row>
    <row r="1014" spans="1:8" s="17" customFormat="1" ht="14.25" customHeight="1" x14ac:dyDescent="0.2">
      <c r="A1014" s="13"/>
      <c r="B1014" s="13"/>
      <c r="C1014" s="13"/>
      <c r="D1014" s="13"/>
      <c r="E1014" s="13"/>
      <c r="F1014" s="13"/>
    </row>
    <row r="1015" spans="1:8" s="17" customFormat="1" ht="14.25" customHeight="1" x14ac:dyDescent="0.2">
      <c r="A1015" s="13" t="s">
        <v>172</v>
      </c>
      <c r="B1015" s="13" t="s">
        <v>51</v>
      </c>
      <c r="C1015" s="13">
        <v>0</v>
      </c>
      <c r="D1015" s="13">
        <v>0</v>
      </c>
      <c r="E1015" s="13"/>
      <c r="F1015" s="13"/>
    </row>
    <row r="1016" spans="1:8" s="17" customFormat="1" ht="14.25" customHeight="1" x14ac:dyDescent="0.2">
      <c r="A1016" s="13" t="s">
        <v>172</v>
      </c>
      <c r="B1016" s="13" t="s">
        <v>51</v>
      </c>
      <c r="C1016" s="13">
        <v>3</v>
      </c>
      <c r="D1016" s="28" t="s">
        <v>305</v>
      </c>
      <c r="E1016" s="28">
        <v>1</v>
      </c>
      <c r="F1016" s="28" t="s">
        <v>1055</v>
      </c>
    </row>
    <row r="1017" spans="1:8" s="17" customFormat="1" ht="14.25" customHeight="1" x14ac:dyDescent="0.2">
      <c r="A1017" s="13" t="s">
        <v>172</v>
      </c>
      <c r="B1017" s="13" t="s">
        <v>51</v>
      </c>
      <c r="C1017" s="13">
        <v>3</v>
      </c>
      <c r="D1017" s="28" t="s">
        <v>305</v>
      </c>
      <c r="E1017" s="28">
        <v>2</v>
      </c>
      <c r="F1017" s="28" t="s">
        <v>1056</v>
      </c>
      <c r="G1017" s="27">
        <v>41505</v>
      </c>
      <c r="H1017" s="17" t="s">
        <v>441</v>
      </c>
    </row>
    <row r="1018" spans="1:8" s="17" customFormat="1" ht="14.25" customHeight="1" x14ac:dyDescent="0.2">
      <c r="A1018" s="13"/>
      <c r="B1018" s="13"/>
      <c r="C1018" s="13"/>
      <c r="D1018" s="28"/>
      <c r="E1018" s="28"/>
      <c r="F1018" s="28"/>
    </row>
    <row r="1019" spans="1:8" s="17" customFormat="1" ht="14.25" customHeight="1" x14ac:dyDescent="0.2">
      <c r="A1019" s="13" t="s">
        <v>172</v>
      </c>
      <c r="B1019" s="13" t="s">
        <v>191</v>
      </c>
      <c r="C1019" s="13">
        <v>0</v>
      </c>
      <c r="D1019" s="13">
        <v>0</v>
      </c>
      <c r="E1019" s="13"/>
      <c r="F1019" s="13"/>
    </row>
    <row r="1020" spans="1:8" s="17" customFormat="1" ht="14.25" customHeight="1" x14ac:dyDescent="0.2">
      <c r="A1020" s="13" t="s">
        <v>172</v>
      </c>
      <c r="B1020" s="13" t="s">
        <v>191</v>
      </c>
      <c r="C1020" s="13">
        <v>3</v>
      </c>
      <c r="D1020" s="28" t="s">
        <v>304</v>
      </c>
      <c r="E1020" s="28">
        <v>1</v>
      </c>
      <c r="F1020" s="28" t="s">
        <v>1057</v>
      </c>
    </row>
    <row r="1021" spans="1:8" s="17" customFormat="1" ht="14.25" customHeight="1" x14ac:dyDescent="0.2">
      <c r="A1021" s="13" t="s">
        <v>172</v>
      </c>
      <c r="B1021" s="13" t="s">
        <v>191</v>
      </c>
      <c r="C1021" s="13">
        <v>3</v>
      </c>
      <c r="D1021" s="28" t="s">
        <v>305</v>
      </c>
      <c r="E1021" s="28">
        <v>2</v>
      </c>
      <c r="F1021" s="28" t="s">
        <v>1058</v>
      </c>
    </row>
    <row r="1022" spans="1:8" s="17" customFormat="1" ht="14.25" customHeight="1" x14ac:dyDescent="0.2">
      <c r="A1022" s="13" t="s">
        <v>172</v>
      </c>
      <c r="B1022" s="13" t="s">
        <v>191</v>
      </c>
      <c r="C1022" s="13">
        <v>3</v>
      </c>
      <c r="D1022" s="28" t="s">
        <v>304</v>
      </c>
      <c r="E1022" s="28">
        <v>3</v>
      </c>
      <c r="F1022" s="28" t="s">
        <v>1059</v>
      </c>
      <c r="G1022" s="27">
        <v>41505</v>
      </c>
      <c r="H1022" s="17" t="s">
        <v>441</v>
      </c>
    </row>
    <row r="1023" spans="1:8" s="17" customFormat="1" ht="14.25" customHeight="1" x14ac:dyDescent="0.2">
      <c r="A1023" s="13" t="s">
        <v>172</v>
      </c>
      <c r="B1023" s="13" t="s">
        <v>191</v>
      </c>
      <c r="C1023" s="13">
        <v>3</v>
      </c>
      <c r="D1023" s="28" t="s">
        <v>304</v>
      </c>
      <c r="E1023" s="28">
        <v>4</v>
      </c>
      <c r="F1023" s="28" t="s">
        <v>1060</v>
      </c>
      <c r="G1023" s="27">
        <v>41505</v>
      </c>
      <c r="H1023" s="17" t="s">
        <v>441</v>
      </c>
    </row>
    <row r="1024" spans="1:8" s="17" customFormat="1" ht="14.25" customHeight="1" x14ac:dyDescent="0.2">
      <c r="A1024" s="13" t="s">
        <v>172</v>
      </c>
      <c r="B1024" s="13" t="s">
        <v>191</v>
      </c>
      <c r="C1024" s="13">
        <v>3</v>
      </c>
      <c r="D1024" s="28" t="s">
        <v>304</v>
      </c>
      <c r="E1024" s="28">
        <v>5</v>
      </c>
      <c r="F1024" s="28" t="s">
        <v>1061</v>
      </c>
      <c r="G1024" s="27">
        <v>41505</v>
      </c>
      <c r="H1024" s="17" t="s">
        <v>1320</v>
      </c>
    </row>
    <row r="1025" spans="1:8" s="17" customFormat="1" ht="14.25" customHeight="1" x14ac:dyDescent="0.2">
      <c r="A1025" s="13"/>
      <c r="B1025" s="13"/>
      <c r="C1025" s="13"/>
      <c r="D1025" s="13"/>
      <c r="E1025" s="13"/>
      <c r="F1025" s="13"/>
    </row>
    <row r="1026" spans="1:8" s="17" customFormat="1" ht="14.25" customHeight="1" x14ac:dyDescent="0.2">
      <c r="A1026" s="13" t="s">
        <v>172</v>
      </c>
      <c r="B1026" s="13" t="s">
        <v>159</v>
      </c>
      <c r="C1026" s="13">
        <v>0</v>
      </c>
      <c r="D1026" s="13">
        <v>0</v>
      </c>
      <c r="E1026" s="13"/>
      <c r="F1026" s="13"/>
    </row>
    <row r="1027" spans="1:8" s="17" customFormat="1" ht="14.25" customHeight="1" x14ac:dyDescent="0.2">
      <c r="A1027" s="13" t="s">
        <v>172</v>
      </c>
      <c r="B1027" s="13" t="s">
        <v>159</v>
      </c>
      <c r="C1027" s="13">
        <v>3</v>
      </c>
      <c r="D1027" s="28" t="s">
        <v>304</v>
      </c>
      <c r="E1027" s="28">
        <v>1</v>
      </c>
      <c r="F1027" s="28" t="s">
        <v>1062</v>
      </c>
    </row>
    <row r="1028" spans="1:8" s="17" customFormat="1" ht="14.25" customHeight="1" x14ac:dyDescent="0.2">
      <c r="A1028" s="13" t="s">
        <v>172</v>
      </c>
      <c r="B1028" s="13" t="s">
        <v>159</v>
      </c>
      <c r="C1028" s="13">
        <v>3</v>
      </c>
      <c r="D1028" s="28" t="s">
        <v>304</v>
      </c>
      <c r="E1028" s="28">
        <v>2</v>
      </c>
      <c r="F1028" s="28" t="s">
        <v>1063</v>
      </c>
    </row>
    <row r="1029" spans="1:8" s="17" customFormat="1" ht="14.25" customHeight="1" x14ac:dyDescent="0.2">
      <c r="A1029" s="13" t="s">
        <v>172</v>
      </c>
      <c r="B1029" s="13" t="s">
        <v>159</v>
      </c>
      <c r="C1029" s="13">
        <v>3</v>
      </c>
      <c r="D1029" s="28" t="s">
        <v>304</v>
      </c>
      <c r="E1029" s="28">
        <v>3</v>
      </c>
      <c r="F1029" s="28" t="s">
        <v>1064</v>
      </c>
      <c r="G1029" s="27">
        <v>41505</v>
      </c>
      <c r="H1029" s="17" t="s">
        <v>1320</v>
      </c>
    </row>
    <row r="1030" spans="1:8" s="17" customFormat="1" ht="14.25" customHeight="1" x14ac:dyDescent="0.2">
      <c r="A1030" s="13" t="s">
        <v>172</v>
      </c>
      <c r="B1030" s="13" t="s">
        <v>159</v>
      </c>
      <c r="C1030" s="13">
        <v>3</v>
      </c>
      <c r="D1030" s="28" t="s">
        <v>304</v>
      </c>
      <c r="E1030" s="28">
        <v>4</v>
      </c>
      <c r="F1030" s="28" t="s">
        <v>1065</v>
      </c>
    </row>
    <row r="1031" spans="1:8" s="17" customFormat="1" ht="14.25" customHeight="1" x14ac:dyDescent="0.2">
      <c r="A1031" s="13" t="s">
        <v>172</v>
      </c>
      <c r="B1031" s="13" t="s">
        <v>159</v>
      </c>
      <c r="C1031" s="13">
        <v>3</v>
      </c>
      <c r="D1031" s="28" t="s">
        <v>304</v>
      </c>
      <c r="E1031" s="28">
        <v>5</v>
      </c>
      <c r="F1031" s="28" t="s">
        <v>1066</v>
      </c>
      <c r="G1031" s="27">
        <v>41505</v>
      </c>
      <c r="H1031" s="17" t="s">
        <v>441</v>
      </c>
    </row>
    <row r="1032" spans="1:8" s="17" customFormat="1" ht="14.25" customHeight="1" x14ac:dyDescent="0.2">
      <c r="A1032" s="13"/>
      <c r="B1032" s="13"/>
      <c r="C1032" s="13"/>
      <c r="D1032" s="13"/>
      <c r="E1032" s="13"/>
      <c r="F1032" s="13"/>
    </row>
    <row r="1033" spans="1:8" s="17" customFormat="1" ht="14.25" customHeight="1" x14ac:dyDescent="0.2">
      <c r="A1033" s="13" t="s">
        <v>172</v>
      </c>
      <c r="B1033" s="13" t="s">
        <v>13</v>
      </c>
      <c r="C1033" s="13">
        <v>0</v>
      </c>
      <c r="D1033" s="13">
        <v>0</v>
      </c>
      <c r="E1033" s="13"/>
      <c r="F1033" s="13"/>
    </row>
    <row r="1034" spans="1:8" s="17" customFormat="1" ht="14.25" customHeight="1" x14ac:dyDescent="0.2">
      <c r="A1034" s="13" t="s">
        <v>172</v>
      </c>
      <c r="B1034" s="13" t="s">
        <v>13</v>
      </c>
      <c r="C1034" s="13">
        <v>3</v>
      </c>
      <c r="D1034" s="28" t="s">
        <v>305</v>
      </c>
      <c r="E1034" s="28">
        <v>1</v>
      </c>
      <c r="F1034" s="28" t="s">
        <v>1067</v>
      </c>
    </row>
    <row r="1035" spans="1:8" s="17" customFormat="1" ht="14.25" customHeight="1" x14ac:dyDescent="0.2">
      <c r="A1035" s="13" t="s">
        <v>172</v>
      </c>
      <c r="B1035" s="13" t="s">
        <v>13</v>
      </c>
      <c r="C1035" s="13">
        <v>3</v>
      </c>
      <c r="D1035" s="28" t="s">
        <v>304</v>
      </c>
      <c r="E1035" s="28">
        <v>2</v>
      </c>
      <c r="F1035" s="28" t="s">
        <v>1068</v>
      </c>
      <c r="G1035" s="27">
        <v>41505</v>
      </c>
      <c r="H1035" s="17" t="s">
        <v>441</v>
      </c>
    </row>
    <row r="1036" spans="1:8" s="17" customFormat="1" ht="14.25" customHeight="1" x14ac:dyDescent="0.2">
      <c r="A1036" s="13" t="s">
        <v>172</v>
      </c>
      <c r="B1036" s="13" t="s">
        <v>13</v>
      </c>
      <c r="C1036" s="13">
        <v>3</v>
      </c>
      <c r="D1036" s="28" t="s">
        <v>305</v>
      </c>
      <c r="E1036" s="28">
        <v>3</v>
      </c>
      <c r="F1036" s="28" t="s">
        <v>312</v>
      </c>
    </row>
    <row r="1037" spans="1:8" s="17" customFormat="1" ht="14.25" customHeight="1" x14ac:dyDescent="0.2">
      <c r="A1037" s="13" t="s">
        <v>172</v>
      </c>
      <c r="B1037" s="13" t="s">
        <v>13</v>
      </c>
      <c r="C1037" s="13">
        <v>3</v>
      </c>
      <c r="D1037" s="28" t="s">
        <v>304</v>
      </c>
      <c r="E1037" s="28">
        <v>4</v>
      </c>
      <c r="F1037" s="28" t="s">
        <v>1069</v>
      </c>
    </row>
    <row r="1038" spans="1:8" s="17" customFormat="1" ht="14.25" customHeight="1" x14ac:dyDescent="0.2">
      <c r="A1038" s="13" t="s">
        <v>172</v>
      </c>
      <c r="B1038" s="13" t="s">
        <v>13</v>
      </c>
      <c r="C1038" s="13">
        <v>3</v>
      </c>
      <c r="D1038" s="28" t="s">
        <v>304</v>
      </c>
      <c r="E1038" s="28">
        <v>5</v>
      </c>
      <c r="F1038" s="28" t="s">
        <v>313</v>
      </c>
    </row>
    <row r="1039" spans="1:8" s="17" customFormat="1" ht="14.25" customHeight="1" x14ac:dyDescent="0.2">
      <c r="A1039" s="13" t="s">
        <v>172</v>
      </c>
      <c r="B1039" s="13" t="s">
        <v>13</v>
      </c>
      <c r="C1039" s="13">
        <v>3</v>
      </c>
      <c r="D1039" s="28" t="s">
        <v>305</v>
      </c>
      <c r="E1039" s="28">
        <v>6</v>
      </c>
      <c r="F1039" s="28" t="s">
        <v>1070</v>
      </c>
    </row>
    <row r="1040" spans="1:8" s="17" customFormat="1" ht="14.25" customHeight="1" x14ac:dyDescent="0.2">
      <c r="A1040" s="13"/>
      <c r="B1040" s="13"/>
      <c r="C1040" s="13"/>
      <c r="D1040" s="13"/>
      <c r="E1040" s="13"/>
      <c r="F1040" s="13"/>
    </row>
    <row r="1041" spans="1:8" s="17" customFormat="1" ht="14.25" customHeight="1" x14ac:dyDescent="0.2">
      <c r="A1041" s="13" t="s">
        <v>172</v>
      </c>
      <c r="B1041" s="13" t="s">
        <v>128</v>
      </c>
      <c r="C1041" s="13">
        <v>0</v>
      </c>
      <c r="D1041" s="13">
        <v>0</v>
      </c>
      <c r="E1041" s="13"/>
      <c r="F1041" s="13"/>
    </row>
    <row r="1042" spans="1:8" s="17" customFormat="1" ht="14.25" customHeight="1" x14ac:dyDescent="0.2">
      <c r="A1042" s="13" t="s">
        <v>172</v>
      </c>
      <c r="B1042" s="13" t="s">
        <v>128</v>
      </c>
      <c r="C1042" s="13">
        <v>3</v>
      </c>
      <c r="D1042" s="28" t="s">
        <v>305</v>
      </c>
      <c r="E1042" s="28">
        <v>1</v>
      </c>
      <c r="F1042" s="28" t="s">
        <v>1071</v>
      </c>
    </row>
    <row r="1043" spans="1:8" s="17" customFormat="1" ht="14.25" customHeight="1" x14ac:dyDescent="0.2">
      <c r="A1043" s="13" t="s">
        <v>172</v>
      </c>
      <c r="B1043" s="13" t="s">
        <v>128</v>
      </c>
      <c r="C1043" s="13">
        <v>3</v>
      </c>
      <c r="D1043" s="28" t="s">
        <v>304</v>
      </c>
      <c r="E1043" s="28">
        <v>2</v>
      </c>
      <c r="F1043" s="28" t="s">
        <v>1072</v>
      </c>
    </row>
    <row r="1044" spans="1:8" s="17" customFormat="1" ht="14.25" customHeight="1" x14ac:dyDescent="0.2">
      <c r="A1044" s="13" t="s">
        <v>172</v>
      </c>
      <c r="B1044" s="13" t="s">
        <v>128</v>
      </c>
      <c r="C1044" s="13">
        <v>3</v>
      </c>
      <c r="D1044" s="28" t="s">
        <v>304</v>
      </c>
      <c r="E1044" s="28">
        <v>3</v>
      </c>
      <c r="F1044" s="28" t="s">
        <v>1073</v>
      </c>
    </row>
    <row r="1045" spans="1:8" s="17" customFormat="1" ht="14.25" customHeight="1" x14ac:dyDescent="0.2">
      <c r="A1045" s="13"/>
      <c r="B1045" s="13"/>
      <c r="C1045" s="13"/>
      <c r="D1045" s="13"/>
      <c r="E1045" s="13"/>
      <c r="F1045" s="13"/>
    </row>
    <row r="1046" spans="1:8" s="17" customFormat="1" ht="14.25" customHeight="1" x14ac:dyDescent="0.2">
      <c r="A1046" s="13" t="s">
        <v>172</v>
      </c>
      <c r="B1046" s="13" t="s">
        <v>63</v>
      </c>
      <c r="C1046" s="13">
        <v>0</v>
      </c>
      <c r="D1046" s="13">
        <v>0</v>
      </c>
      <c r="E1046" s="13"/>
      <c r="F1046" s="13"/>
    </row>
    <row r="1047" spans="1:8" s="17" customFormat="1" ht="14.25" customHeight="1" x14ac:dyDescent="0.2">
      <c r="A1047" s="13" t="s">
        <v>172</v>
      </c>
      <c r="B1047" s="13" t="s">
        <v>63</v>
      </c>
      <c r="C1047" s="13">
        <v>3</v>
      </c>
      <c r="D1047" s="28" t="s">
        <v>305</v>
      </c>
      <c r="E1047" s="28">
        <v>1</v>
      </c>
      <c r="F1047" s="28" t="s">
        <v>1074</v>
      </c>
    </row>
    <row r="1048" spans="1:8" s="17" customFormat="1" ht="14.25" customHeight="1" x14ac:dyDescent="0.2">
      <c r="A1048" s="13" t="s">
        <v>172</v>
      </c>
      <c r="B1048" s="13" t="s">
        <v>63</v>
      </c>
      <c r="C1048" s="13">
        <v>3</v>
      </c>
      <c r="D1048" s="28" t="s">
        <v>305</v>
      </c>
      <c r="E1048" s="28">
        <v>2</v>
      </c>
      <c r="F1048" s="28" t="s">
        <v>1075</v>
      </c>
      <c r="G1048" s="27">
        <v>41505</v>
      </c>
      <c r="H1048" s="17" t="s">
        <v>441</v>
      </c>
    </row>
    <row r="1049" spans="1:8" s="17" customFormat="1" ht="14.25" customHeight="1" x14ac:dyDescent="0.2">
      <c r="A1049" s="13" t="s">
        <v>172</v>
      </c>
      <c r="B1049" s="13" t="s">
        <v>63</v>
      </c>
      <c r="C1049" s="13">
        <v>3</v>
      </c>
      <c r="D1049" s="28" t="s">
        <v>304</v>
      </c>
      <c r="E1049" s="28">
        <v>3</v>
      </c>
      <c r="F1049" s="28" t="s">
        <v>1076</v>
      </c>
    </row>
    <row r="1050" spans="1:8" s="17" customFormat="1" ht="14.25" customHeight="1" x14ac:dyDescent="0.2">
      <c r="A1050" s="13"/>
      <c r="B1050" s="13"/>
      <c r="C1050" s="13"/>
      <c r="D1050" s="13"/>
      <c r="E1050" s="13"/>
      <c r="F1050" s="13"/>
    </row>
    <row r="1051" spans="1:8" s="17" customFormat="1" ht="14.25" customHeight="1" x14ac:dyDescent="0.2">
      <c r="A1051" s="13" t="s">
        <v>172</v>
      </c>
      <c r="B1051" s="13" t="s">
        <v>78</v>
      </c>
      <c r="C1051" s="13">
        <v>0</v>
      </c>
      <c r="D1051" s="13">
        <v>0</v>
      </c>
      <c r="E1051" s="13"/>
      <c r="F1051" s="13"/>
    </row>
    <row r="1052" spans="1:8" s="17" customFormat="1" ht="14.25" customHeight="1" x14ac:dyDescent="0.2">
      <c r="A1052" s="13" t="s">
        <v>172</v>
      </c>
      <c r="B1052" s="13" t="s">
        <v>78</v>
      </c>
      <c r="C1052" s="13">
        <v>3</v>
      </c>
      <c r="D1052" s="28" t="s">
        <v>305</v>
      </c>
      <c r="E1052" s="28">
        <v>1</v>
      </c>
      <c r="F1052" s="28" t="s">
        <v>97</v>
      </c>
    </row>
    <row r="1053" spans="1:8" s="17" customFormat="1" ht="14.25" customHeight="1" x14ac:dyDescent="0.2">
      <c r="A1053" s="13" t="s">
        <v>172</v>
      </c>
      <c r="B1053" s="13" t="s">
        <v>78</v>
      </c>
      <c r="C1053" s="13">
        <v>3</v>
      </c>
      <c r="D1053" s="28" t="s">
        <v>304</v>
      </c>
      <c r="E1053" s="28">
        <v>2</v>
      </c>
      <c r="F1053" s="28" t="s">
        <v>1077</v>
      </c>
    </row>
    <row r="1054" spans="1:8" s="17" customFormat="1" ht="14.25" customHeight="1" x14ac:dyDescent="0.2">
      <c r="A1054" s="13" t="s">
        <v>172</v>
      </c>
      <c r="B1054" s="13" t="s">
        <v>78</v>
      </c>
      <c r="C1054" s="13">
        <v>3</v>
      </c>
      <c r="D1054" s="28" t="s">
        <v>304</v>
      </c>
      <c r="E1054" s="28">
        <v>3</v>
      </c>
      <c r="F1054" s="28" t="s">
        <v>1078</v>
      </c>
    </row>
    <row r="1055" spans="1:8" s="17" customFormat="1" ht="14.25" customHeight="1" x14ac:dyDescent="0.2">
      <c r="A1055" s="13" t="s">
        <v>172</v>
      </c>
      <c r="B1055" s="13" t="s">
        <v>78</v>
      </c>
      <c r="C1055" s="13">
        <v>3</v>
      </c>
      <c r="D1055" s="28" t="s">
        <v>305</v>
      </c>
      <c r="E1055" s="28">
        <v>4</v>
      </c>
      <c r="F1055" s="28" t="s">
        <v>1079</v>
      </c>
      <c r="G1055" s="27">
        <v>41505</v>
      </c>
      <c r="H1055" s="17" t="s">
        <v>441</v>
      </c>
    </row>
    <row r="1056" spans="1:8" s="17" customFormat="1" ht="14.25" customHeight="1" x14ac:dyDescent="0.2">
      <c r="A1056" s="13" t="s">
        <v>172</v>
      </c>
      <c r="B1056" s="13" t="s">
        <v>78</v>
      </c>
      <c r="C1056" s="13">
        <v>3</v>
      </c>
      <c r="D1056" s="28" t="s">
        <v>305</v>
      </c>
      <c r="E1056" s="28">
        <v>5</v>
      </c>
      <c r="F1056" s="28" t="s">
        <v>1080</v>
      </c>
      <c r="G1056" s="27">
        <v>41505</v>
      </c>
      <c r="H1056" s="17" t="s">
        <v>441</v>
      </c>
    </row>
    <row r="1057" spans="1:8" s="17" customFormat="1" ht="14.25" customHeight="1" x14ac:dyDescent="0.2">
      <c r="A1057" s="13" t="s">
        <v>172</v>
      </c>
      <c r="B1057" s="13" t="s">
        <v>78</v>
      </c>
      <c r="C1057" s="13">
        <v>3</v>
      </c>
      <c r="D1057" s="28" t="s">
        <v>304</v>
      </c>
      <c r="E1057" s="28">
        <v>6</v>
      </c>
      <c r="F1057" s="28" t="s">
        <v>1081</v>
      </c>
      <c r="G1057" s="27">
        <v>41505</v>
      </c>
      <c r="H1057" s="17" t="s">
        <v>441</v>
      </c>
    </row>
    <row r="1058" spans="1:8" s="17" customFormat="1" ht="14.25" customHeight="1" x14ac:dyDescent="0.2">
      <c r="A1058" s="13"/>
      <c r="B1058" s="13"/>
      <c r="C1058" s="13"/>
      <c r="D1058" s="13"/>
      <c r="E1058" s="13"/>
      <c r="F1058" s="13"/>
    </row>
    <row r="1059" spans="1:8" s="17" customFormat="1" ht="14.25" customHeight="1" x14ac:dyDescent="0.2">
      <c r="A1059" s="13" t="s">
        <v>172</v>
      </c>
      <c r="B1059" s="13" t="s">
        <v>210</v>
      </c>
      <c r="C1059" s="13">
        <v>0</v>
      </c>
      <c r="D1059" s="13">
        <v>0</v>
      </c>
      <c r="E1059" s="13"/>
      <c r="F1059" s="13"/>
    </row>
    <row r="1060" spans="1:8" s="17" customFormat="1" ht="14.25" customHeight="1" x14ac:dyDescent="0.2">
      <c r="A1060" s="13" t="s">
        <v>172</v>
      </c>
      <c r="B1060" s="13" t="s">
        <v>210</v>
      </c>
      <c r="C1060" s="13">
        <v>3</v>
      </c>
      <c r="D1060" s="28" t="s">
        <v>305</v>
      </c>
      <c r="E1060" s="28">
        <v>1</v>
      </c>
      <c r="F1060" s="28" t="s">
        <v>1082</v>
      </c>
    </row>
    <row r="1061" spans="1:8" s="17" customFormat="1" ht="14.25" customHeight="1" x14ac:dyDescent="0.2">
      <c r="A1061" s="13" t="s">
        <v>172</v>
      </c>
      <c r="B1061" s="13" t="s">
        <v>210</v>
      </c>
      <c r="C1061" s="13">
        <v>3</v>
      </c>
      <c r="D1061" s="28" t="s">
        <v>305</v>
      </c>
      <c r="E1061" s="28">
        <v>2</v>
      </c>
      <c r="F1061" s="28" t="s">
        <v>1083</v>
      </c>
      <c r="G1061" s="27">
        <v>41505</v>
      </c>
      <c r="H1061" s="17" t="s">
        <v>441</v>
      </c>
    </row>
    <row r="1062" spans="1:8" s="17" customFormat="1" ht="14.25" customHeight="1" x14ac:dyDescent="0.2">
      <c r="A1062" s="13" t="s">
        <v>172</v>
      </c>
      <c r="B1062" s="13" t="s">
        <v>210</v>
      </c>
      <c r="C1062" s="13">
        <v>3</v>
      </c>
      <c r="D1062" s="28" t="s">
        <v>304</v>
      </c>
      <c r="E1062" s="28">
        <v>3</v>
      </c>
      <c r="F1062" s="28" t="s">
        <v>1084</v>
      </c>
      <c r="G1062" s="27">
        <v>41505</v>
      </c>
      <c r="H1062" s="17" t="s">
        <v>441</v>
      </c>
    </row>
    <row r="1063" spans="1:8" s="17" customFormat="1" ht="14.25" customHeight="1" x14ac:dyDescent="0.2">
      <c r="A1063" s="13" t="s">
        <v>172</v>
      </c>
      <c r="B1063" s="13" t="s">
        <v>210</v>
      </c>
      <c r="C1063" s="13">
        <v>3</v>
      </c>
      <c r="D1063" s="28" t="s">
        <v>305</v>
      </c>
      <c r="E1063" s="28">
        <v>4</v>
      </c>
      <c r="F1063" s="28" t="s">
        <v>1085</v>
      </c>
    </row>
    <row r="1064" spans="1:8" s="17" customFormat="1" ht="14.25" customHeight="1" x14ac:dyDescent="0.2">
      <c r="A1064" s="13" t="s">
        <v>172</v>
      </c>
      <c r="B1064" s="13" t="s">
        <v>210</v>
      </c>
      <c r="C1064" s="13">
        <v>3</v>
      </c>
      <c r="D1064" s="28" t="s">
        <v>305</v>
      </c>
      <c r="E1064" s="28">
        <v>5</v>
      </c>
      <c r="F1064" s="28" t="s">
        <v>1086</v>
      </c>
      <c r="G1064" s="27">
        <v>41505</v>
      </c>
      <c r="H1064" s="17" t="s">
        <v>441</v>
      </c>
    </row>
    <row r="1065" spans="1:8" s="17" customFormat="1" ht="14.25" customHeight="1" x14ac:dyDescent="0.2">
      <c r="A1065" s="13" t="s">
        <v>172</v>
      </c>
      <c r="B1065" s="13" t="s">
        <v>210</v>
      </c>
      <c r="C1065" s="13">
        <v>3</v>
      </c>
      <c r="D1065" s="28" t="s">
        <v>305</v>
      </c>
      <c r="E1065" s="28">
        <v>6</v>
      </c>
      <c r="F1065" s="28" t="s">
        <v>1087</v>
      </c>
      <c r="G1065" s="27">
        <v>41505</v>
      </c>
      <c r="H1065" s="17" t="s">
        <v>441</v>
      </c>
    </row>
    <row r="1066" spans="1:8" s="17" customFormat="1" ht="14.25" customHeight="1" x14ac:dyDescent="0.2">
      <c r="A1066" s="13" t="s">
        <v>172</v>
      </c>
      <c r="B1066" s="13" t="s">
        <v>210</v>
      </c>
      <c r="C1066" s="13">
        <v>3</v>
      </c>
      <c r="D1066" s="28" t="s">
        <v>305</v>
      </c>
      <c r="E1066" s="28">
        <v>7</v>
      </c>
      <c r="F1066" s="28" t="s">
        <v>1088</v>
      </c>
      <c r="G1066" s="27">
        <v>41505</v>
      </c>
      <c r="H1066" s="17" t="s">
        <v>1320</v>
      </c>
    </row>
    <row r="1067" spans="1:8" s="17" customFormat="1" ht="14.25" customHeight="1" x14ac:dyDescent="0.2">
      <c r="A1067" s="13"/>
      <c r="B1067" s="13"/>
      <c r="C1067" s="13"/>
      <c r="D1067" s="13"/>
      <c r="E1067" s="13"/>
      <c r="F1067" s="13"/>
    </row>
    <row r="1068" spans="1:8" s="17" customFormat="1" ht="14.25" customHeight="1" x14ac:dyDescent="0.2">
      <c r="A1068" s="13" t="s">
        <v>172</v>
      </c>
      <c r="B1068" s="13" t="s">
        <v>29</v>
      </c>
      <c r="C1068" s="13">
        <v>0</v>
      </c>
      <c r="D1068" s="13">
        <v>0</v>
      </c>
      <c r="E1068" s="13"/>
      <c r="F1068" s="13"/>
    </row>
    <row r="1069" spans="1:8" s="17" customFormat="1" ht="14.25" customHeight="1" x14ac:dyDescent="0.2">
      <c r="A1069" s="13" t="s">
        <v>172</v>
      </c>
      <c r="B1069" s="13" t="s">
        <v>29</v>
      </c>
      <c r="C1069" s="13">
        <v>3</v>
      </c>
      <c r="D1069" s="28" t="s">
        <v>304</v>
      </c>
      <c r="E1069" s="28">
        <v>1</v>
      </c>
      <c r="F1069" s="28" t="s">
        <v>1089</v>
      </c>
    </row>
    <row r="1070" spans="1:8" s="17" customFormat="1" ht="14.25" customHeight="1" x14ac:dyDescent="0.2">
      <c r="A1070" s="13" t="s">
        <v>172</v>
      </c>
      <c r="B1070" s="13" t="s">
        <v>29</v>
      </c>
      <c r="C1070" s="13">
        <v>3</v>
      </c>
      <c r="D1070" s="28" t="s">
        <v>305</v>
      </c>
      <c r="E1070" s="28">
        <v>2</v>
      </c>
      <c r="F1070" s="28" t="s">
        <v>1090</v>
      </c>
    </row>
    <row r="1071" spans="1:8" s="17" customFormat="1" ht="14.25" customHeight="1" x14ac:dyDescent="0.2">
      <c r="A1071" s="13" t="s">
        <v>172</v>
      </c>
      <c r="B1071" s="13" t="s">
        <v>29</v>
      </c>
      <c r="C1071" s="13">
        <v>3</v>
      </c>
      <c r="D1071" s="28" t="s">
        <v>305</v>
      </c>
      <c r="E1071" s="28">
        <v>3</v>
      </c>
      <c r="F1071" s="28" t="s">
        <v>1091</v>
      </c>
      <c r="G1071" s="27">
        <v>41505</v>
      </c>
      <c r="H1071" s="17" t="s">
        <v>441</v>
      </c>
    </row>
    <row r="1072" spans="1:8" s="17" customFormat="1" ht="14.25" customHeight="1" x14ac:dyDescent="0.2">
      <c r="A1072" s="13" t="s">
        <v>172</v>
      </c>
      <c r="B1072" s="13" t="s">
        <v>29</v>
      </c>
      <c r="C1072" s="13">
        <v>3</v>
      </c>
      <c r="D1072" s="28" t="s">
        <v>304</v>
      </c>
      <c r="E1072" s="28">
        <v>4</v>
      </c>
      <c r="F1072" s="28" t="s">
        <v>1092</v>
      </c>
      <c r="G1072" s="27">
        <v>41505</v>
      </c>
      <c r="H1072" s="17" t="s">
        <v>441</v>
      </c>
    </row>
    <row r="1073" spans="1:8" s="17" customFormat="1" ht="14.25" customHeight="1" x14ac:dyDescent="0.2">
      <c r="A1073" s="13" t="s">
        <v>172</v>
      </c>
      <c r="B1073" s="13" t="s">
        <v>29</v>
      </c>
      <c r="C1073" s="13">
        <v>3</v>
      </c>
      <c r="D1073" s="28" t="s">
        <v>304</v>
      </c>
      <c r="E1073" s="28">
        <v>5</v>
      </c>
      <c r="F1073" s="28" t="s">
        <v>1093</v>
      </c>
      <c r="G1073" s="27">
        <v>41505</v>
      </c>
      <c r="H1073" s="17" t="s">
        <v>441</v>
      </c>
    </row>
    <row r="1074" spans="1:8" s="17" customFormat="1" ht="14.25" customHeight="1" x14ac:dyDescent="0.2">
      <c r="A1074" s="13"/>
      <c r="B1074" s="13"/>
      <c r="C1074" s="13"/>
      <c r="D1074" s="28"/>
      <c r="E1074" s="28"/>
      <c r="F1074" s="28"/>
    </row>
    <row r="1075" spans="1:8" s="17" customFormat="1" ht="14.25" customHeight="1" x14ac:dyDescent="0.2">
      <c r="A1075" s="13" t="s">
        <v>172</v>
      </c>
      <c r="B1075" s="13" t="s">
        <v>119</v>
      </c>
      <c r="C1075" s="13">
        <v>0</v>
      </c>
      <c r="D1075" s="13">
        <v>0</v>
      </c>
      <c r="E1075" s="13"/>
      <c r="F1075" s="13"/>
    </row>
    <row r="1076" spans="1:8" s="17" customFormat="1" ht="14.25" customHeight="1" x14ac:dyDescent="0.2">
      <c r="A1076" s="13" t="s">
        <v>172</v>
      </c>
      <c r="B1076" s="13" t="s">
        <v>119</v>
      </c>
      <c r="C1076" s="13">
        <v>3</v>
      </c>
      <c r="D1076" s="28" t="s">
        <v>305</v>
      </c>
      <c r="E1076" s="28">
        <v>1</v>
      </c>
      <c r="F1076" s="28" t="s">
        <v>1094</v>
      </c>
    </row>
    <row r="1077" spans="1:8" s="17" customFormat="1" ht="14.25" customHeight="1" x14ac:dyDescent="0.2">
      <c r="A1077" s="13" t="s">
        <v>172</v>
      </c>
      <c r="B1077" s="13" t="s">
        <v>119</v>
      </c>
      <c r="C1077" s="13">
        <v>3</v>
      </c>
      <c r="D1077" s="28" t="s">
        <v>305</v>
      </c>
      <c r="E1077" s="28">
        <v>2</v>
      </c>
      <c r="F1077" s="28" t="s">
        <v>1095</v>
      </c>
    </row>
    <row r="1078" spans="1:8" s="17" customFormat="1" ht="14.25" customHeight="1" x14ac:dyDescent="0.2">
      <c r="A1078" s="13"/>
      <c r="B1078" s="13"/>
      <c r="C1078" s="13"/>
      <c r="D1078" s="13"/>
      <c r="E1078" s="13"/>
      <c r="F1078" s="13"/>
    </row>
    <row r="1079" spans="1:8" s="17" customFormat="1" ht="14.25" customHeight="1" x14ac:dyDescent="0.2">
      <c r="A1079" s="13" t="s">
        <v>114</v>
      </c>
      <c r="B1079" s="13" t="s">
        <v>187</v>
      </c>
      <c r="C1079" s="13">
        <v>11</v>
      </c>
      <c r="D1079" s="13">
        <v>0</v>
      </c>
      <c r="E1079" s="13"/>
      <c r="F1079" s="13"/>
    </row>
    <row r="1080" spans="1:8" s="17" customFormat="1" ht="14.25" customHeight="1" x14ac:dyDescent="0.2">
      <c r="A1080" s="13" t="s">
        <v>114</v>
      </c>
      <c r="B1080" s="13" t="s">
        <v>187</v>
      </c>
      <c r="C1080" s="13">
        <v>1</v>
      </c>
      <c r="D1080" s="28" t="s">
        <v>304</v>
      </c>
      <c r="E1080" s="28">
        <v>1</v>
      </c>
      <c r="F1080" s="28" t="s">
        <v>1096</v>
      </c>
    </row>
    <row r="1081" spans="1:8" s="17" customFormat="1" ht="14.25" customHeight="1" x14ac:dyDescent="0.2">
      <c r="A1081" s="13" t="s">
        <v>114</v>
      </c>
      <c r="B1081" s="13" t="s">
        <v>187</v>
      </c>
      <c r="C1081" s="13">
        <v>1</v>
      </c>
      <c r="D1081" s="28" t="s">
        <v>304</v>
      </c>
      <c r="E1081" s="28">
        <v>2</v>
      </c>
      <c r="F1081" s="28" t="s">
        <v>177</v>
      </c>
    </row>
    <row r="1082" spans="1:8" s="17" customFormat="1" ht="14.25" customHeight="1" x14ac:dyDescent="0.2">
      <c r="A1082" s="13" t="s">
        <v>114</v>
      </c>
      <c r="B1082" s="13" t="s">
        <v>187</v>
      </c>
      <c r="C1082" s="13">
        <v>1</v>
      </c>
      <c r="D1082" s="28" t="s">
        <v>305</v>
      </c>
      <c r="E1082" s="28">
        <v>3</v>
      </c>
      <c r="F1082" s="28" t="s">
        <v>1097</v>
      </c>
    </row>
    <row r="1083" spans="1:8" s="17" customFormat="1" ht="14.25" customHeight="1" x14ac:dyDescent="0.2">
      <c r="A1083" s="13" t="s">
        <v>114</v>
      </c>
      <c r="B1083" s="13" t="s">
        <v>187</v>
      </c>
      <c r="C1083" s="13">
        <v>1</v>
      </c>
      <c r="D1083" s="28" t="s">
        <v>305</v>
      </c>
      <c r="E1083" s="28">
        <v>4</v>
      </c>
      <c r="F1083" s="28" t="s">
        <v>1098</v>
      </c>
    </row>
    <row r="1084" spans="1:8" s="17" customFormat="1" ht="14.25" customHeight="1" x14ac:dyDescent="0.2">
      <c r="A1084" s="13" t="s">
        <v>114</v>
      </c>
      <c r="B1084" s="13" t="s">
        <v>187</v>
      </c>
      <c r="C1084" s="13">
        <v>1</v>
      </c>
      <c r="D1084" s="28" t="s">
        <v>305</v>
      </c>
      <c r="E1084" s="28">
        <v>5</v>
      </c>
      <c r="F1084" s="28" t="s">
        <v>195</v>
      </c>
    </row>
    <row r="1085" spans="1:8" s="17" customFormat="1" ht="14.25" customHeight="1" x14ac:dyDescent="0.2">
      <c r="A1085" s="13" t="s">
        <v>114</v>
      </c>
      <c r="B1085" s="13" t="s">
        <v>187</v>
      </c>
      <c r="C1085" s="13">
        <v>1</v>
      </c>
      <c r="D1085" s="28" t="s">
        <v>306</v>
      </c>
      <c r="E1085" s="28">
        <v>6</v>
      </c>
      <c r="F1085" s="28" t="s">
        <v>1099</v>
      </c>
    </row>
    <row r="1086" spans="1:8" s="17" customFormat="1" ht="14.25" customHeight="1" x14ac:dyDescent="0.2">
      <c r="A1086" s="13" t="s">
        <v>114</v>
      </c>
      <c r="B1086" s="13" t="s">
        <v>187</v>
      </c>
      <c r="C1086" s="13">
        <v>1</v>
      </c>
      <c r="D1086" s="28" t="s">
        <v>305</v>
      </c>
      <c r="E1086" s="28">
        <v>7</v>
      </c>
      <c r="F1086" s="28" t="s">
        <v>314</v>
      </c>
    </row>
    <row r="1087" spans="1:8" s="17" customFormat="1" ht="14.25" customHeight="1" x14ac:dyDescent="0.2">
      <c r="A1087" s="13" t="s">
        <v>114</v>
      </c>
      <c r="B1087" s="13" t="s">
        <v>187</v>
      </c>
      <c r="C1087" s="13">
        <v>1</v>
      </c>
      <c r="D1087" s="28" t="s">
        <v>305</v>
      </c>
      <c r="E1087" s="28">
        <v>8</v>
      </c>
      <c r="F1087" s="28" t="s">
        <v>1100</v>
      </c>
    </row>
    <row r="1088" spans="1:8" s="17" customFormat="1" ht="14.25" customHeight="1" x14ac:dyDescent="0.2">
      <c r="A1088" s="13" t="s">
        <v>114</v>
      </c>
      <c r="B1088" s="13" t="s">
        <v>187</v>
      </c>
      <c r="C1088" s="13">
        <v>1</v>
      </c>
      <c r="D1088" s="28" t="s">
        <v>305</v>
      </c>
      <c r="E1088" s="28">
        <v>9</v>
      </c>
      <c r="F1088" s="28" t="s">
        <v>1101</v>
      </c>
    </row>
    <row r="1089" spans="1:6" s="17" customFormat="1" ht="14.25" customHeight="1" x14ac:dyDescent="0.2">
      <c r="A1089" s="13" t="s">
        <v>114</v>
      </c>
      <c r="B1089" s="13" t="s">
        <v>187</v>
      </c>
      <c r="C1089" s="13">
        <v>1</v>
      </c>
      <c r="D1089" s="28" t="s">
        <v>305</v>
      </c>
      <c r="E1089" s="28">
        <v>10</v>
      </c>
      <c r="F1089" s="28" t="s">
        <v>1102</v>
      </c>
    </row>
    <row r="1090" spans="1:6" s="17" customFormat="1" ht="14.25" customHeight="1" x14ac:dyDescent="0.2">
      <c r="A1090" s="13" t="s">
        <v>114</v>
      </c>
      <c r="B1090" s="13" t="s">
        <v>187</v>
      </c>
      <c r="C1090" s="13">
        <v>1</v>
      </c>
      <c r="D1090" s="28" t="s">
        <v>306</v>
      </c>
      <c r="E1090" s="28">
        <v>11</v>
      </c>
      <c r="F1090" s="28" t="s">
        <v>1103</v>
      </c>
    </row>
    <row r="1091" spans="1:6" s="17" customFormat="1" ht="14.25" customHeight="1" x14ac:dyDescent="0.2">
      <c r="A1091" s="13"/>
      <c r="B1091" s="13"/>
      <c r="C1091" s="13"/>
      <c r="D1091" s="13"/>
      <c r="E1091" s="13"/>
      <c r="F1091" s="13"/>
    </row>
    <row r="1092" spans="1:6" s="17" customFormat="1" ht="14.25" customHeight="1" x14ac:dyDescent="0.2">
      <c r="A1092" s="13" t="s">
        <v>114</v>
      </c>
      <c r="B1092" s="13" t="s">
        <v>224</v>
      </c>
      <c r="C1092" s="13">
        <v>10</v>
      </c>
      <c r="D1092" s="13">
        <v>0</v>
      </c>
      <c r="E1092" s="13"/>
      <c r="F1092" s="13"/>
    </row>
    <row r="1093" spans="1:6" s="17" customFormat="1" ht="14.25" customHeight="1" x14ac:dyDescent="0.2">
      <c r="A1093" s="13" t="s">
        <v>114</v>
      </c>
      <c r="B1093" s="13" t="s">
        <v>224</v>
      </c>
      <c r="C1093" s="13">
        <v>1</v>
      </c>
      <c r="D1093" s="28" t="s">
        <v>306</v>
      </c>
      <c r="E1093" s="28">
        <v>1</v>
      </c>
      <c r="F1093" s="28" t="s">
        <v>1332</v>
      </c>
    </row>
    <row r="1094" spans="1:6" s="17" customFormat="1" ht="14.25" customHeight="1" x14ac:dyDescent="0.2">
      <c r="A1094" s="13" t="s">
        <v>114</v>
      </c>
      <c r="B1094" s="13" t="s">
        <v>224</v>
      </c>
      <c r="C1094" s="13">
        <v>1</v>
      </c>
      <c r="D1094" s="28" t="s">
        <v>304</v>
      </c>
      <c r="E1094" s="28">
        <v>2</v>
      </c>
      <c r="F1094" s="28" t="s">
        <v>1104</v>
      </c>
    </row>
    <row r="1095" spans="1:6" s="17" customFormat="1" ht="14.25" customHeight="1" x14ac:dyDescent="0.2">
      <c r="A1095" s="13" t="s">
        <v>114</v>
      </c>
      <c r="B1095" s="13" t="s">
        <v>224</v>
      </c>
      <c r="C1095" s="13">
        <v>1</v>
      </c>
      <c r="D1095" s="28" t="s">
        <v>305</v>
      </c>
      <c r="E1095" s="28">
        <v>3</v>
      </c>
      <c r="F1095" s="28" t="s">
        <v>1105</v>
      </c>
    </row>
    <row r="1096" spans="1:6" s="17" customFormat="1" ht="14.25" customHeight="1" x14ac:dyDescent="0.2">
      <c r="A1096" s="13" t="s">
        <v>114</v>
      </c>
      <c r="B1096" s="13" t="s">
        <v>224</v>
      </c>
      <c r="C1096" s="13">
        <v>1</v>
      </c>
      <c r="D1096" s="28" t="s">
        <v>305</v>
      </c>
      <c r="E1096" s="28">
        <v>4</v>
      </c>
      <c r="F1096" s="28" t="s">
        <v>1106</v>
      </c>
    </row>
    <row r="1097" spans="1:6" s="17" customFormat="1" ht="14.25" customHeight="1" x14ac:dyDescent="0.2">
      <c r="A1097" s="13" t="s">
        <v>114</v>
      </c>
      <c r="B1097" s="13" t="s">
        <v>224</v>
      </c>
      <c r="C1097" s="13">
        <v>1</v>
      </c>
      <c r="D1097" s="28" t="s">
        <v>305</v>
      </c>
      <c r="E1097" s="28">
        <v>5</v>
      </c>
      <c r="F1097" s="28" t="s">
        <v>1107</v>
      </c>
    </row>
    <row r="1098" spans="1:6" s="17" customFormat="1" ht="14.25" customHeight="1" x14ac:dyDescent="0.2">
      <c r="A1098" s="13" t="s">
        <v>114</v>
      </c>
      <c r="B1098" s="13" t="s">
        <v>224</v>
      </c>
      <c r="C1098" s="13">
        <v>1</v>
      </c>
      <c r="D1098" s="28" t="s">
        <v>305</v>
      </c>
      <c r="E1098" s="28">
        <v>6</v>
      </c>
      <c r="F1098" s="28" t="s">
        <v>1108</v>
      </c>
    </row>
    <row r="1099" spans="1:6" s="17" customFormat="1" ht="14.25" customHeight="1" x14ac:dyDescent="0.2">
      <c r="A1099" s="13" t="s">
        <v>114</v>
      </c>
      <c r="B1099" s="13" t="s">
        <v>224</v>
      </c>
      <c r="C1099" s="13">
        <v>1</v>
      </c>
      <c r="D1099" s="28" t="s">
        <v>306</v>
      </c>
      <c r="E1099" s="28">
        <v>7</v>
      </c>
      <c r="F1099" s="28" t="s">
        <v>1109</v>
      </c>
    </row>
    <row r="1100" spans="1:6" s="17" customFormat="1" ht="14.25" customHeight="1" x14ac:dyDescent="0.2">
      <c r="A1100" s="13" t="s">
        <v>114</v>
      </c>
      <c r="B1100" s="13" t="s">
        <v>224</v>
      </c>
      <c r="C1100" s="13">
        <v>1</v>
      </c>
      <c r="D1100" s="28" t="s">
        <v>304</v>
      </c>
      <c r="E1100" s="28">
        <v>8</v>
      </c>
      <c r="F1100" s="28" t="s">
        <v>1110</v>
      </c>
    </row>
    <row r="1101" spans="1:6" s="17" customFormat="1" ht="14.25" customHeight="1" x14ac:dyDescent="0.2">
      <c r="A1101" s="13" t="s">
        <v>114</v>
      </c>
      <c r="B1101" s="13" t="s">
        <v>224</v>
      </c>
      <c r="C1101" s="13">
        <v>1</v>
      </c>
      <c r="D1101" s="28" t="s">
        <v>306</v>
      </c>
      <c r="E1101" s="28">
        <v>9</v>
      </c>
      <c r="F1101" s="28" t="s">
        <v>1111</v>
      </c>
    </row>
    <row r="1102" spans="1:6" s="17" customFormat="1" ht="14.25" customHeight="1" x14ac:dyDescent="0.2">
      <c r="A1102" s="13"/>
      <c r="B1102" s="13"/>
      <c r="C1102" s="13"/>
      <c r="D1102" s="13"/>
      <c r="E1102" s="13"/>
      <c r="F1102" s="13"/>
    </row>
    <row r="1103" spans="1:6" s="17" customFormat="1" ht="14.25" customHeight="1" x14ac:dyDescent="0.2">
      <c r="A1103" s="13" t="s">
        <v>114</v>
      </c>
      <c r="B1103" s="13" t="s">
        <v>171</v>
      </c>
      <c r="C1103" s="13">
        <v>12</v>
      </c>
      <c r="D1103" s="13">
        <v>0</v>
      </c>
      <c r="E1103" s="13"/>
      <c r="F1103" s="13"/>
    </row>
    <row r="1104" spans="1:6" s="17" customFormat="1" ht="14.25" customHeight="1" x14ac:dyDescent="0.2">
      <c r="A1104" s="13" t="s">
        <v>114</v>
      </c>
      <c r="B1104" s="13" t="s">
        <v>171</v>
      </c>
      <c r="C1104" s="13">
        <v>1</v>
      </c>
      <c r="D1104" s="28" t="s">
        <v>304</v>
      </c>
      <c r="E1104" s="28">
        <v>1</v>
      </c>
      <c r="F1104" s="28" t="s">
        <v>315</v>
      </c>
    </row>
    <row r="1105" spans="1:8" s="17" customFormat="1" ht="14.25" customHeight="1" x14ac:dyDescent="0.2">
      <c r="A1105" s="13" t="s">
        <v>114</v>
      </c>
      <c r="B1105" s="13" t="s">
        <v>171</v>
      </c>
      <c r="C1105" s="13">
        <v>1</v>
      </c>
      <c r="D1105" s="28" t="s">
        <v>304</v>
      </c>
      <c r="E1105" s="28">
        <v>2</v>
      </c>
      <c r="F1105" s="28" t="s">
        <v>1333</v>
      </c>
    </row>
    <row r="1106" spans="1:8" s="17" customFormat="1" ht="14.25" customHeight="1" x14ac:dyDescent="0.2">
      <c r="A1106" s="13" t="s">
        <v>114</v>
      </c>
      <c r="B1106" s="13" t="s">
        <v>171</v>
      </c>
      <c r="C1106" s="13">
        <v>1</v>
      </c>
      <c r="D1106" s="28" t="s">
        <v>305</v>
      </c>
      <c r="E1106" s="28">
        <v>3</v>
      </c>
      <c r="F1106" s="28" t="s">
        <v>1112</v>
      </c>
    </row>
    <row r="1107" spans="1:8" s="17" customFormat="1" ht="14.25" customHeight="1" x14ac:dyDescent="0.2">
      <c r="A1107" s="13" t="s">
        <v>114</v>
      </c>
      <c r="B1107" s="13" t="s">
        <v>171</v>
      </c>
      <c r="C1107" s="13">
        <v>1</v>
      </c>
      <c r="D1107" s="28" t="s">
        <v>306</v>
      </c>
      <c r="E1107" s="28">
        <v>4</v>
      </c>
      <c r="F1107" s="28" t="s">
        <v>1113</v>
      </c>
    </row>
    <row r="1108" spans="1:8" s="17" customFormat="1" ht="14.25" customHeight="1" x14ac:dyDescent="0.2">
      <c r="A1108" s="13" t="s">
        <v>114</v>
      </c>
      <c r="B1108" s="13" t="s">
        <v>171</v>
      </c>
      <c r="C1108" s="13">
        <v>1</v>
      </c>
      <c r="D1108" s="28" t="s">
        <v>304</v>
      </c>
      <c r="E1108" s="28">
        <v>5</v>
      </c>
      <c r="F1108" s="28" t="s">
        <v>1114</v>
      </c>
      <c r="G1108" s="27">
        <v>41505</v>
      </c>
      <c r="H1108" s="17" t="s">
        <v>1320</v>
      </c>
    </row>
    <row r="1109" spans="1:8" s="17" customFormat="1" ht="14.25" customHeight="1" x14ac:dyDescent="0.2">
      <c r="A1109" s="13" t="s">
        <v>114</v>
      </c>
      <c r="B1109" s="13" t="s">
        <v>171</v>
      </c>
      <c r="C1109" s="13">
        <v>1</v>
      </c>
      <c r="D1109" s="28" t="s">
        <v>306</v>
      </c>
      <c r="E1109" s="28">
        <v>6</v>
      </c>
      <c r="F1109" s="28" t="s">
        <v>1115</v>
      </c>
    </row>
    <row r="1110" spans="1:8" s="17" customFormat="1" ht="14.25" customHeight="1" x14ac:dyDescent="0.2">
      <c r="A1110" s="13" t="s">
        <v>114</v>
      </c>
      <c r="B1110" s="13" t="s">
        <v>171</v>
      </c>
      <c r="C1110" s="13">
        <v>1</v>
      </c>
      <c r="D1110" s="28" t="s">
        <v>306</v>
      </c>
      <c r="E1110" s="28">
        <v>7</v>
      </c>
      <c r="F1110" s="28" t="s">
        <v>1116</v>
      </c>
    </row>
    <row r="1111" spans="1:8" s="17" customFormat="1" ht="14.25" customHeight="1" x14ac:dyDescent="0.2">
      <c r="A1111" s="13"/>
      <c r="B1111" s="13"/>
      <c r="C1111" s="13"/>
      <c r="D1111" s="28"/>
      <c r="E1111" s="28"/>
      <c r="F1111" s="28"/>
    </row>
    <row r="1112" spans="1:8" s="17" customFormat="1" ht="14.25" customHeight="1" x14ac:dyDescent="0.2">
      <c r="A1112" s="13" t="s">
        <v>114</v>
      </c>
      <c r="B1112" s="13" t="s">
        <v>109</v>
      </c>
      <c r="C1112" s="13">
        <v>10</v>
      </c>
      <c r="D1112" s="13">
        <v>0</v>
      </c>
      <c r="E1112" s="13"/>
      <c r="F1112" s="13"/>
    </row>
    <row r="1113" spans="1:8" s="17" customFormat="1" ht="14.25" customHeight="1" x14ac:dyDescent="0.2">
      <c r="A1113" s="13" t="s">
        <v>114</v>
      </c>
      <c r="B1113" s="13" t="s">
        <v>109</v>
      </c>
      <c r="C1113" s="13">
        <v>1</v>
      </c>
      <c r="D1113" s="28" t="s">
        <v>306</v>
      </c>
      <c r="E1113" s="28">
        <v>1</v>
      </c>
      <c r="F1113" s="28" t="s">
        <v>1117</v>
      </c>
    </row>
    <row r="1114" spans="1:8" s="17" customFormat="1" ht="14.25" customHeight="1" x14ac:dyDescent="0.2">
      <c r="A1114" s="13" t="s">
        <v>114</v>
      </c>
      <c r="B1114" s="13" t="s">
        <v>109</v>
      </c>
      <c r="C1114" s="13">
        <v>1</v>
      </c>
      <c r="D1114" s="28" t="s">
        <v>304</v>
      </c>
      <c r="E1114" s="28">
        <v>2</v>
      </c>
      <c r="F1114" s="28" t="s">
        <v>1118</v>
      </c>
    </row>
    <row r="1115" spans="1:8" s="17" customFormat="1" ht="14.25" customHeight="1" x14ac:dyDescent="0.2">
      <c r="A1115" s="13" t="s">
        <v>114</v>
      </c>
      <c r="B1115" s="13" t="s">
        <v>109</v>
      </c>
      <c r="C1115" s="13">
        <v>1</v>
      </c>
      <c r="D1115" s="28" t="s">
        <v>305</v>
      </c>
      <c r="E1115" s="28">
        <v>3</v>
      </c>
      <c r="F1115" s="28" t="s">
        <v>1119</v>
      </c>
    </row>
    <row r="1116" spans="1:8" s="17" customFormat="1" ht="14.25" customHeight="1" x14ac:dyDescent="0.2">
      <c r="A1116" s="13" t="s">
        <v>114</v>
      </c>
      <c r="B1116" s="13" t="s">
        <v>109</v>
      </c>
      <c r="C1116" s="13">
        <v>1</v>
      </c>
      <c r="D1116" s="28" t="s">
        <v>305</v>
      </c>
      <c r="E1116" s="28">
        <v>4</v>
      </c>
      <c r="F1116" s="28" t="s">
        <v>1120</v>
      </c>
    </row>
    <row r="1117" spans="1:8" s="17" customFormat="1" ht="14.25" customHeight="1" x14ac:dyDescent="0.2">
      <c r="A1117" s="13" t="s">
        <v>114</v>
      </c>
      <c r="B1117" s="13" t="s">
        <v>109</v>
      </c>
      <c r="C1117" s="13">
        <v>1</v>
      </c>
      <c r="D1117" s="28" t="s">
        <v>305</v>
      </c>
      <c r="E1117" s="28">
        <v>5</v>
      </c>
      <c r="F1117" s="28" t="s">
        <v>1121</v>
      </c>
    </row>
    <row r="1118" spans="1:8" s="17" customFormat="1" ht="14.25" customHeight="1" x14ac:dyDescent="0.2">
      <c r="A1118" s="13" t="s">
        <v>114</v>
      </c>
      <c r="B1118" s="13" t="s">
        <v>109</v>
      </c>
      <c r="C1118" s="13">
        <v>1</v>
      </c>
      <c r="D1118" s="28" t="s">
        <v>304</v>
      </c>
      <c r="E1118" s="28">
        <v>6</v>
      </c>
      <c r="F1118" s="28" t="s">
        <v>1122</v>
      </c>
      <c r="G1118" s="27">
        <v>41505</v>
      </c>
      <c r="H1118" s="17" t="s">
        <v>1370</v>
      </c>
    </row>
    <row r="1119" spans="1:8" s="17" customFormat="1" ht="14.25" customHeight="1" x14ac:dyDescent="0.2">
      <c r="A1119" s="13" t="s">
        <v>114</v>
      </c>
      <c r="B1119" s="13" t="s">
        <v>109</v>
      </c>
      <c r="C1119" s="13">
        <v>1</v>
      </c>
      <c r="D1119" s="28" t="s">
        <v>305</v>
      </c>
      <c r="E1119" s="28">
        <v>7</v>
      </c>
      <c r="F1119" s="28" t="s">
        <v>1123</v>
      </c>
    </row>
    <row r="1120" spans="1:8" s="17" customFormat="1" ht="14.25" customHeight="1" x14ac:dyDescent="0.2">
      <c r="A1120" s="13" t="s">
        <v>114</v>
      </c>
      <c r="B1120" s="13" t="s">
        <v>109</v>
      </c>
      <c r="C1120" s="13">
        <v>1</v>
      </c>
      <c r="D1120" s="28" t="s">
        <v>305</v>
      </c>
      <c r="E1120" s="28">
        <v>8</v>
      </c>
      <c r="F1120" s="28" t="s">
        <v>1124</v>
      </c>
    </row>
    <row r="1121" spans="1:8" s="17" customFormat="1" ht="14.25" customHeight="1" x14ac:dyDescent="0.2">
      <c r="A1121" s="13" t="s">
        <v>114</v>
      </c>
      <c r="B1121" s="13" t="s">
        <v>109</v>
      </c>
      <c r="C1121" s="13">
        <v>1</v>
      </c>
      <c r="D1121" s="28" t="s">
        <v>305</v>
      </c>
      <c r="E1121" s="28">
        <v>9</v>
      </c>
      <c r="F1121" s="28" t="s">
        <v>1125</v>
      </c>
    </row>
    <row r="1122" spans="1:8" s="17" customFormat="1" ht="14.25" customHeight="1" x14ac:dyDescent="0.2">
      <c r="A1122" s="13" t="s">
        <v>114</v>
      </c>
      <c r="B1122" s="13" t="s">
        <v>109</v>
      </c>
      <c r="C1122" s="13">
        <v>1</v>
      </c>
      <c r="D1122" s="28" t="s">
        <v>305</v>
      </c>
      <c r="E1122" s="28">
        <v>10</v>
      </c>
      <c r="F1122" s="28" t="s">
        <v>1126</v>
      </c>
    </row>
    <row r="1123" spans="1:8" s="17" customFormat="1" ht="14.25" customHeight="1" x14ac:dyDescent="0.2">
      <c r="A1123" s="13" t="s">
        <v>114</v>
      </c>
      <c r="B1123" s="13" t="s">
        <v>109</v>
      </c>
      <c r="C1123" s="13">
        <v>1</v>
      </c>
      <c r="D1123" s="28" t="s">
        <v>306</v>
      </c>
      <c r="E1123" s="28">
        <v>11</v>
      </c>
      <c r="F1123" s="28" t="s">
        <v>1127</v>
      </c>
    </row>
    <row r="1124" spans="1:8" s="17" customFormat="1" ht="14.25" customHeight="1" x14ac:dyDescent="0.2">
      <c r="A1124" s="13" t="s">
        <v>114</v>
      </c>
      <c r="B1124" s="13" t="s">
        <v>109</v>
      </c>
      <c r="C1124" s="13">
        <v>1</v>
      </c>
      <c r="D1124" s="28" t="s">
        <v>305</v>
      </c>
      <c r="E1124" s="28">
        <v>12</v>
      </c>
      <c r="F1124" s="28" t="s">
        <v>1128</v>
      </c>
    </row>
    <row r="1125" spans="1:8" s="17" customFormat="1" ht="14.25" customHeight="1" x14ac:dyDescent="0.2">
      <c r="A1125" s="13"/>
      <c r="B1125" s="13"/>
      <c r="C1125" s="13"/>
      <c r="D1125" s="13"/>
      <c r="E1125" s="13"/>
      <c r="F1125" s="13"/>
    </row>
    <row r="1126" spans="1:8" s="17" customFormat="1" ht="14.25" customHeight="1" x14ac:dyDescent="0.2">
      <c r="A1126" s="13" t="s">
        <v>212</v>
      </c>
      <c r="B1126" s="13" t="s">
        <v>231</v>
      </c>
      <c r="C1126" s="13">
        <v>2</v>
      </c>
      <c r="D1126" s="13">
        <v>1</v>
      </c>
      <c r="E1126" s="13"/>
      <c r="F1126" s="13"/>
    </row>
    <row r="1127" spans="1:8" s="17" customFormat="1" ht="14.25" customHeight="1" x14ac:dyDescent="0.2">
      <c r="A1127" s="13" t="s">
        <v>212</v>
      </c>
      <c r="B1127" s="13" t="s">
        <v>231</v>
      </c>
      <c r="C1127" s="13">
        <v>1</v>
      </c>
      <c r="D1127" s="28" t="s">
        <v>304</v>
      </c>
      <c r="E1127" s="28">
        <v>1</v>
      </c>
      <c r="F1127" s="28" t="s">
        <v>1129</v>
      </c>
    </row>
    <row r="1128" spans="1:8" s="17" customFormat="1" ht="14.25" customHeight="1" x14ac:dyDescent="0.2">
      <c r="A1128" s="13" t="s">
        <v>212</v>
      </c>
      <c r="B1128" s="13" t="s">
        <v>231</v>
      </c>
      <c r="C1128" s="13">
        <v>1</v>
      </c>
      <c r="D1128" s="28" t="s">
        <v>304</v>
      </c>
      <c r="E1128" s="28">
        <v>2</v>
      </c>
      <c r="F1128" s="28" t="s">
        <v>1130</v>
      </c>
      <c r="G1128" s="27">
        <v>41505</v>
      </c>
      <c r="H1128" s="17" t="s">
        <v>1320</v>
      </c>
    </row>
    <row r="1129" spans="1:8" s="17" customFormat="1" ht="14.25" customHeight="1" x14ac:dyDescent="0.2">
      <c r="A1129" s="13" t="s">
        <v>212</v>
      </c>
      <c r="B1129" s="13" t="s">
        <v>231</v>
      </c>
      <c r="C1129" s="13">
        <v>1</v>
      </c>
      <c r="D1129" s="28" t="s">
        <v>304</v>
      </c>
      <c r="E1129" s="28">
        <v>3</v>
      </c>
      <c r="F1129" s="28" t="s">
        <v>1131</v>
      </c>
    </row>
    <row r="1130" spans="1:8" s="17" customFormat="1" ht="14.25" customHeight="1" x14ac:dyDescent="0.2">
      <c r="A1130" s="13" t="s">
        <v>212</v>
      </c>
      <c r="B1130" s="13" t="s">
        <v>231</v>
      </c>
      <c r="C1130" s="13">
        <v>1</v>
      </c>
      <c r="D1130" s="28" t="s">
        <v>304</v>
      </c>
      <c r="E1130" s="28">
        <v>4</v>
      </c>
      <c r="F1130" s="28" t="s">
        <v>1132</v>
      </c>
    </row>
    <row r="1131" spans="1:8" s="17" customFormat="1" ht="14.25" customHeight="1" x14ac:dyDescent="0.2">
      <c r="A1131" s="13" t="s">
        <v>212</v>
      </c>
      <c r="B1131" s="13" t="s">
        <v>231</v>
      </c>
      <c r="C1131" s="13">
        <v>1</v>
      </c>
      <c r="D1131" s="28" t="s">
        <v>304</v>
      </c>
      <c r="E1131" s="28">
        <v>5</v>
      </c>
      <c r="F1131" s="28" t="s">
        <v>1133</v>
      </c>
    </row>
    <row r="1132" spans="1:8" s="17" customFormat="1" ht="14.25" customHeight="1" x14ac:dyDescent="0.2">
      <c r="A1132" s="13" t="s">
        <v>212</v>
      </c>
      <c r="B1132" s="13" t="s">
        <v>231</v>
      </c>
      <c r="C1132" s="13">
        <v>2</v>
      </c>
      <c r="D1132" s="28" t="s">
        <v>304</v>
      </c>
      <c r="E1132" s="28">
        <v>6</v>
      </c>
      <c r="F1132" s="28" t="s">
        <v>1134</v>
      </c>
    </row>
    <row r="1133" spans="1:8" s="17" customFormat="1" ht="14.25" customHeight="1" x14ac:dyDescent="0.2">
      <c r="A1133" s="13" t="s">
        <v>212</v>
      </c>
      <c r="B1133" s="13" t="s">
        <v>231</v>
      </c>
      <c r="C1133" s="13">
        <v>2</v>
      </c>
      <c r="D1133" s="28" t="s">
        <v>305</v>
      </c>
      <c r="E1133" s="28">
        <v>7</v>
      </c>
      <c r="F1133" s="28" t="s">
        <v>1135</v>
      </c>
    </row>
    <row r="1134" spans="1:8" s="17" customFormat="1" ht="14.25" customHeight="1" x14ac:dyDescent="0.2">
      <c r="A1134" s="13" t="s">
        <v>212</v>
      </c>
      <c r="B1134" s="13" t="s">
        <v>231</v>
      </c>
      <c r="C1134" s="13">
        <v>3</v>
      </c>
      <c r="D1134" s="28" t="s">
        <v>304</v>
      </c>
      <c r="E1134" s="28">
        <v>8</v>
      </c>
      <c r="F1134" s="28" t="s">
        <v>1136</v>
      </c>
    </row>
    <row r="1135" spans="1:8" s="17" customFormat="1" ht="14.25" customHeight="1" x14ac:dyDescent="0.2">
      <c r="A1135" s="13" t="s">
        <v>212</v>
      </c>
      <c r="B1135" s="13" t="s">
        <v>231</v>
      </c>
      <c r="C1135" s="13">
        <v>3</v>
      </c>
      <c r="D1135" s="28" t="s">
        <v>304</v>
      </c>
      <c r="E1135" s="28">
        <v>9</v>
      </c>
      <c r="F1135" s="28" t="s">
        <v>316</v>
      </c>
    </row>
    <row r="1136" spans="1:8" s="17" customFormat="1" ht="14.25" customHeight="1" x14ac:dyDescent="0.2">
      <c r="A1136" s="13" t="s">
        <v>212</v>
      </c>
      <c r="B1136" s="13" t="s">
        <v>231</v>
      </c>
      <c r="C1136" s="13">
        <v>3</v>
      </c>
      <c r="D1136" s="28" t="s">
        <v>306</v>
      </c>
      <c r="E1136" s="28">
        <v>10</v>
      </c>
      <c r="F1136" s="28" t="s">
        <v>1137</v>
      </c>
    </row>
    <row r="1137" spans="1:8" s="17" customFormat="1" ht="14.25" customHeight="1" x14ac:dyDescent="0.2">
      <c r="A1137" s="13" t="s">
        <v>212</v>
      </c>
      <c r="B1137" s="13" t="s">
        <v>231</v>
      </c>
      <c r="C1137" s="13">
        <v>3</v>
      </c>
      <c r="D1137" s="28" t="s">
        <v>305</v>
      </c>
      <c r="E1137" s="28">
        <v>11</v>
      </c>
      <c r="F1137" s="28" t="s">
        <v>1138</v>
      </c>
      <c r="G1137" s="27">
        <v>41505</v>
      </c>
      <c r="H1137" s="17" t="s">
        <v>1320</v>
      </c>
    </row>
    <row r="1138" spans="1:8" ht="14.25" customHeight="1" x14ac:dyDescent="0.2">
      <c r="A1138" s="2" t="s">
        <v>212</v>
      </c>
      <c r="B1138" s="2" t="s">
        <v>231</v>
      </c>
      <c r="C1138" s="2">
        <v>3</v>
      </c>
      <c r="D1138" s="28" t="s">
        <v>304</v>
      </c>
      <c r="E1138" s="28">
        <v>12</v>
      </c>
      <c r="F1138" s="28" t="s">
        <v>1139</v>
      </c>
    </row>
    <row r="1139" spans="1:8" ht="14.25" customHeight="1" x14ac:dyDescent="0.2">
      <c r="A1139" s="2" t="s">
        <v>212</v>
      </c>
      <c r="B1139" s="2" t="s">
        <v>231</v>
      </c>
      <c r="C1139" s="2">
        <v>3</v>
      </c>
      <c r="D1139" s="28" t="s">
        <v>304</v>
      </c>
      <c r="E1139" s="28">
        <v>13</v>
      </c>
      <c r="F1139" s="28" t="s">
        <v>1140</v>
      </c>
    </row>
    <row r="1140" spans="1:8" ht="14.25" customHeight="1" x14ac:dyDescent="0.2">
      <c r="A1140" s="2" t="s">
        <v>212</v>
      </c>
      <c r="B1140" s="2" t="s">
        <v>231</v>
      </c>
      <c r="C1140" s="2">
        <v>3</v>
      </c>
      <c r="D1140" s="28" t="s">
        <v>305</v>
      </c>
      <c r="E1140" s="28">
        <v>14</v>
      </c>
      <c r="F1140" s="28" t="s">
        <v>158</v>
      </c>
    </row>
    <row r="1141" spans="1:8" ht="14.25" customHeight="1" x14ac:dyDescent="0.2">
      <c r="A1141" s="2"/>
      <c r="B1141" s="2"/>
      <c r="C1141" s="2"/>
      <c r="D1141" s="2"/>
      <c r="E1141" s="2"/>
      <c r="F1141" s="2"/>
    </row>
    <row r="1142" spans="1:8" ht="14.25" customHeight="1" x14ac:dyDescent="0.2">
      <c r="A1142" s="2" t="s">
        <v>212</v>
      </c>
      <c r="B1142" s="2" t="s">
        <v>241</v>
      </c>
      <c r="C1142" s="2">
        <v>0</v>
      </c>
      <c r="D1142" s="2">
        <v>2</v>
      </c>
      <c r="E1142" s="2"/>
      <c r="F1142" s="2"/>
    </row>
    <row r="1143" spans="1:8" ht="14.25" customHeight="1" x14ac:dyDescent="0.2">
      <c r="A1143" s="2" t="s">
        <v>212</v>
      </c>
      <c r="B1143" s="2" t="s">
        <v>241</v>
      </c>
      <c r="C1143" s="2">
        <v>2</v>
      </c>
      <c r="D1143" s="28" t="s">
        <v>304</v>
      </c>
      <c r="E1143" s="28">
        <v>1</v>
      </c>
      <c r="F1143" s="28" t="s">
        <v>1141</v>
      </c>
    </row>
    <row r="1144" spans="1:8" ht="14.25" customHeight="1" x14ac:dyDescent="0.2">
      <c r="A1144" s="2" t="s">
        <v>212</v>
      </c>
      <c r="B1144" s="2" t="s">
        <v>241</v>
      </c>
      <c r="C1144" s="2">
        <v>2</v>
      </c>
      <c r="D1144" s="28" t="s">
        <v>305</v>
      </c>
      <c r="E1144" s="28">
        <v>2</v>
      </c>
      <c r="F1144" s="28" t="s">
        <v>317</v>
      </c>
    </row>
    <row r="1145" spans="1:8" ht="14.25" customHeight="1" x14ac:dyDescent="0.2">
      <c r="A1145" s="2" t="s">
        <v>212</v>
      </c>
      <c r="B1145" s="2" t="s">
        <v>241</v>
      </c>
      <c r="C1145" s="2">
        <v>2</v>
      </c>
      <c r="D1145" s="28" t="s">
        <v>305</v>
      </c>
      <c r="E1145" s="28">
        <v>3</v>
      </c>
      <c r="F1145" s="28" t="s">
        <v>1142</v>
      </c>
    </row>
    <row r="1146" spans="1:8" ht="14.25" customHeight="1" x14ac:dyDescent="0.2">
      <c r="A1146" s="2" t="s">
        <v>212</v>
      </c>
      <c r="B1146" s="2" t="s">
        <v>241</v>
      </c>
      <c r="C1146" s="2">
        <v>2</v>
      </c>
      <c r="D1146" s="28" t="s">
        <v>305</v>
      </c>
      <c r="E1146" s="28">
        <v>4</v>
      </c>
      <c r="F1146" s="28" t="s">
        <v>77</v>
      </c>
    </row>
    <row r="1147" spans="1:8" ht="14.25" customHeight="1" x14ac:dyDescent="0.2">
      <c r="A1147" s="2" t="s">
        <v>212</v>
      </c>
      <c r="B1147" s="2" t="s">
        <v>241</v>
      </c>
      <c r="C1147" s="2">
        <v>2</v>
      </c>
      <c r="D1147" s="28" t="s">
        <v>305</v>
      </c>
      <c r="E1147" s="28">
        <v>5</v>
      </c>
      <c r="F1147" s="28" t="s">
        <v>1143</v>
      </c>
    </row>
    <row r="1148" spans="1:8" ht="14.25" customHeight="1" x14ac:dyDescent="0.2">
      <c r="A1148" s="2" t="s">
        <v>212</v>
      </c>
      <c r="B1148" s="2" t="s">
        <v>241</v>
      </c>
      <c r="C1148" s="2">
        <v>2</v>
      </c>
      <c r="D1148" s="28" t="s">
        <v>305</v>
      </c>
      <c r="E1148" s="28">
        <v>6</v>
      </c>
      <c r="F1148" s="28" t="s">
        <v>1144</v>
      </c>
    </row>
    <row r="1149" spans="1:8" ht="14.25" customHeight="1" x14ac:dyDescent="0.2">
      <c r="A1149" s="2" t="s">
        <v>212</v>
      </c>
      <c r="B1149" s="2" t="s">
        <v>241</v>
      </c>
      <c r="C1149" s="2">
        <v>2</v>
      </c>
      <c r="D1149" s="28" t="s">
        <v>304</v>
      </c>
      <c r="E1149" s="28">
        <v>7</v>
      </c>
      <c r="F1149" s="28" t="s">
        <v>1145</v>
      </c>
    </row>
    <row r="1150" spans="1:8" ht="14.25" customHeight="1" x14ac:dyDescent="0.2">
      <c r="A1150" s="2" t="s">
        <v>212</v>
      </c>
      <c r="B1150" s="2" t="s">
        <v>241</v>
      </c>
      <c r="C1150" s="2">
        <v>2</v>
      </c>
      <c r="D1150" s="28" t="s">
        <v>304</v>
      </c>
      <c r="E1150" s="28">
        <v>8</v>
      </c>
      <c r="F1150" s="28" t="s">
        <v>1146</v>
      </c>
    </row>
    <row r="1151" spans="1:8" ht="14.25" customHeight="1" x14ac:dyDescent="0.2">
      <c r="A1151" s="2" t="s">
        <v>212</v>
      </c>
      <c r="B1151" s="2" t="s">
        <v>241</v>
      </c>
      <c r="C1151" s="2">
        <v>2</v>
      </c>
      <c r="D1151" s="28" t="s">
        <v>304</v>
      </c>
      <c r="E1151" s="28">
        <v>9</v>
      </c>
      <c r="F1151" s="28" t="s">
        <v>1147</v>
      </c>
      <c r="G1151" s="27">
        <v>41505</v>
      </c>
      <c r="H1151" s="17" t="s">
        <v>1371</v>
      </c>
    </row>
    <row r="1152" spans="1:8" ht="14.25" customHeight="1" x14ac:dyDescent="0.2">
      <c r="A1152" s="2" t="s">
        <v>212</v>
      </c>
      <c r="B1152" s="2" t="s">
        <v>241</v>
      </c>
      <c r="C1152" s="2">
        <v>3</v>
      </c>
      <c r="D1152" s="28" t="s">
        <v>305</v>
      </c>
      <c r="E1152" s="28">
        <v>10</v>
      </c>
      <c r="F1152" s="28" t="s">
        <v>318</v>
      </c>
    </row>
    <row r="1153" spans="1:9" ht="14.25" customHeight="1" x14ac:dyDescent="0.2">
      <c r="A1153" s="2" t="s">
        <v>212</v>
      </c>
      <c r="B1153" s="2" t="s">
        <v>241</v>
      </c>
      <c r="C1153" s="2">
        <v>3</v>
      </c>
      <c r="D1153" s="28" t="s">
        <v>304</v>
      </c>
      <c r="E1153" s="28">
        <v>11</v>
      </c>
      <c r="F1153" s="28" t="s">
        <v>1148</v>
      </c>
      <c r="G1153" s="27">
        <v>41505</v>
      </c>
      <c r="H1153" s="17" t="s">
        <v>1320</v>
      </c>
      <c r="I1153" s="17"/>
    </row>
    <row r="1154" spans="1:9" ht="14.25" customHeight="1" x14ac:dyDescent="0.2">
      <c r="A1154" s="2" t="s">
        <v>212</v>
      </c>
      <c r="B1154" s="2" t="s">
        <v>241</v>
      </c>
      <c r="C1154" s="2">
        <v>3</v>
      </c>
      <c r="D1154" s="28" t="s">
        <v>305</v>
      </c>
      <c r="E1154" s="28">
        <v>12</v>
      </c>
      <c r="F1154" s="28" t="s">
        <v>1149</v>
      </c>
      <c r="G1154" s="26"/>
    </row>
    <row r="1155" spans="1:9" ht="14.25" customHeight="1" x14ac:dyDescent="0.2">
      <c r="A1155" s="2" t="s">
        <v>212</v>
      </c>
      <c r="B1155" s="2" t="s">
        <v>241</v>
      </c>
      <c r="C1155" s="2">
        <v>3</v>
      </c>
      <c r="D1155" s="28" t="s">
        <v>305</v>
      </c>
      <c r="E1155" s="28">
        <v>13</v>
      </c>
      <c r="F1155" s="28" t="s">
        <v>1150</v>
      </c>
    </row>
    <row r="1156" spans="1:9" ht="14.25" customHeight="1" x14ac:dyDescent="0.2">
      <c r="A1156" s="2" t="s">
        <v>212</v>
      </c>
      <c r="B1156" s="2" t="s">
        <v>241</v>
      </c>
      <c r="C1156" s="2">
        <v>3</v>
      </c>
      <c r="D1156" s="28" t="s">
        <v>304</v>
      </c>
      <c r="E1156" s="28">
        <v>14</v>
      </c>
      <c r="F1156" s="28" t="s">
        <v>1151</v>
      </c>
      <c r="G1156" s="27">
        <v>41505</v>
      </c>
      <c r="H1156" s="17" t="s">
        <v>1320</v>
      </c>
    </row>
    <row r="1157" spans="1:9" ht="14.25" customHeight="1" x14ac:dyDescent="0.2">
      <c r="A1157" s="2" t="s">
        <v>212</v>
      </c>
      <c r="B1157" s="2" t="s">
        <v>241</v>
      </c>
      <c r="C1157" s="2">
        <v>3</v>
      </c>
      <c r="D1157" s="28" t="s">
        <v>305</v>
      </c>
      <c r="E1157" s="28">
        <v>15</v>
      </c>
      <c r="F1157" s="28" t="s">
        <v>1152</v>
      </c>
      <c r="G1157" s="26"/>
    </row>
    <row r="1158" spans="1:9" ht="14.25" customHeight="1" x14ac:dyDescent="0.2">
      <c r="A1158" s="2" t="s">
        <v>212</v>
      </c>
      <c r="B1158" s="2" t="s">
        <v>241</v>
      </c>
      <c r="C1158" s="2">
        <v>3</v>
      </c>
      <c r="D1158" s="28" t="s">
        <v>305</v>
      </c>
      <c r="E1158" s="28">
        <v>16</v>
      </c>
      <c r="F1158" s="28" t="s">
        <v>1153</v>
      </c>
      <c r="G1158" s="26"/>
    </row>
    <row r="1159" spans="1:9" ht="14.25" customHeight="1" x14ac:dyDescent="0.2">
      <c r="A1159" s="2" t="s">
        <v>212</v>
      </c>
      <c r="B1159" s="2" t="s">
        <v>241</v>
      </c>
      <c r="C1159" s="2">
        <v>3</v>
      </c>
      <c r="D1159" s="28" t="s">
        <v>305</v>
      </c>
      <c r="E1159" s="28">
        <v>17</v>
      </c>
      <c r="F1159" s="28" t="s">
        <v>1154</v>
      </c>
    </row>
    <row r="1160" spans="1:9" ht="14.25" customHeight="1" x14ac:dyDescent="0.2">
      <c r="A1160" s="2" t="s">
        <v>212</v>
      </c>
      <c r="B1160" s="2" t="s">
        <v>241</v>
      </c>
      <c r="C1160" s="2">
        <v>3</v>
      </c>
      <c r="D1160" s="28" t="s">
        <v>306</v>
      </c>
      <c r="E1160" s="28">
        <v>18</v>
      </c>
      <c r="F1160" s="28" t="s">
        <v>1155</v>
      </c>
    </row>
    <row r="1161" spans="1:9" ht="14.25" customHeight="1" x14ac:dyDescent="0.2">
      <c r="A1161" s="2" t="s">
        <v>212</v>
      </c>
      <c r="B1161" s="2" t="s">
        <v>241</v>
      </c>
      <c r="C1161" s="2">
        <v>3</v>
      </c>
      <c r="D1161" s="28" t="s">
        <v>304</v>
      </c>
      <c r="E1161" s="28">
        <v>19</v>
      </c>
      <c r="F1161" s="28" t="s">
        <v>1156</v>
      </c>
    </row>
    <row r="1162" spans="1:9" ht="14.25" customHeight="1" x14ac:dyDescent="0.2">
      <c r="A1162" s="2" t="s">
        <v>212</v>
      </c>
      <c r="B1162" s="2" t="s">
        <v>241</v>
      </c>
      <c r="C1162" s="2">
        <v>3</v>
      </c>
      <c r="D1162" s="28" t="s">
        <v>305</v>
      </c>
      <c r="E1162" s="28">
        <v>20</v>
      </c>
      <c r="F1162" s="28" t="s">
        <v>319</v>
      </c>
    </row>
    <row r="1163" spans="1:9" ht="14.25" customHeight="1" x14ac:dyDescent="0.2">
      <c r="A1163" s="2" t="s">
        <v>212</v>
      </c>
      <c r="B1163" s="2" t="s">
        <v>241</v>
      </c>
      <c r="C1163" s="2">
        <v>3</v>
      </c>
      <c r="D1163" s="28" t="s">
        <v>305</v>
      </c>
      <c r="E1163" s="28">
        <v>21</v>
      </c>
      <c r="F1163" s="28" t="s">
        <v>1157</v>
      </c>
      <c r="G1163" s="27">
        <v>41505</v>
      </c>
      <c r="H1163" s="17" t="s">
        <v>1356</v>
      </c>
    </row>
    <row r="1164" spans="1:9" ht="14.25" customHeight="1" x14ac:dyDescent="0.2">
      <c r="A1164" s="2" t="s">
        <v>212</v>
      </c>
      <c r="B1164" s="2" t="s">
        <v>241</v>
      </c>
      <c r="C1164" s="2">
        <v>3</v>
      </c>
      <c r="D1164" s="28" t="s">
        <v>305</v>
      </c>
      <c r="E1164" s="28">
        <v>22</v>
      </c>
      <c r="F1164" s="28" t="s">
        <v>320</v>
      </c>
    </row>
    <row r="1165" spans="1:9" ht="14.25" customHeight="1" x14ac:dyDescent="0.2">
      <c r="A1165" s="2" t="s">
        <v>212</v>
      </c>
      <c r="B1165" s="2" t="s">
        <v>241</v>
      </c>
      <c r="C1165" s="2">
        <v>3</v>
      </c>
      <c r="D1165" s="28" t="s">
        <v>305</v>
      </c>
      <c r="E1165" s="28">
        <v>23</v>
      </c>
      <c r="F1165" s="28" t="s">
        <v>1158</v>
      </c>
    </row>
    <row r="1166" spans="1:9" ht="14.25" customHeight="1" x14ac:dyDescent="0.2">
      <c r="A1166" s="2" t="s">
        <v>212</v>
      </c>
      <c r="B1166" s="2" t="s">
        <v>241</v>
      </c>
      <c r="C1166" s="2">
        <v>3</v>
      </c>
      <c r="D1166" s="28" t="s">
        <v>305</v>
      </c>
      <c r="E1166" s="28">
        <v>24</v>
      </c>
      <c r="F1166" s="28" t="s">
        <v>137</v>
      </c>
    </row>
    <row r="1167" spans="1:9" ht="14.25" customHeight="1" x14ac:dyDescent="0.2">
      <c r="A1167" s="2" t="s">
        <v>212</v>
      </c>
      <c r="B1167" s="2" t="s">
        <v>241</v>
      </c>
      <c r="C1167" s="2">
        <v>3</v>
      </c>
      <c r="D1167" s="28" t="s">
        <v>305</v>
      </c>
      <c r="E1167" s="28">
        <v>25</v>
      </c>
      <c r="F1167" s="28" t="s">
        <v>236</v>
      </c>
    </row>
    <row r="1168" spans="1:9" ht="14.25" customHeight="1" x14ac:dyDescent="0.2">
      <c r="A1168" s="2"/>
      <c r="B1168" s="2"/>
      <c r="C1168" s="2"/>
      <c r="E1168" s="2"/>
      <c r="F1168" s="2"/>
    </row>
    <row r="1169" spans="1:8" ht="14.25" customHeight="1" x14ac:dyDescent="0.2">
      <c r="A1169" s="2" t="s">
        <v>212</v>
      </c>
      <c r="B1169" s="2" t="s">
        <v>255</v>
      </c>
      <c r="C1169" s="2">
        <v>0</v>
      </c>
      <c r="D1169">
        <v>2</v>
      </c>
      <c r="E1169" s="2"/>
      <c r="F1169" s="2"/>
    </row>
    <row r="1170" spans="1:8" ht="14.25" customHeight="1" x14ac:dyDescent="0.2">
      <c r="A1170" s="2" t="s">
        <v>212</v>
      </c>
      <c r="B1170" s="2" t="s">
        <v>255</v>
      </c>
      <c r="C1170" s="2">
        <v>2</v>
      </c>
      <c r="D1170" s="28" t="s">
        <v>304</v>
      </c>
      <c r="E1170" s="28">
        <v>1</v>
      </c>
      <c r="F1170" s="28" t="s">
        <v>1159</v>
      </c>
    </row>
    <row r="1171" spans="1:8" ht="14.25" customHeight="1" x14ac:dyDescent="0.2">
      <c r="A1171" s="2" t="s">
        <v>212</v>
      </c>
      <c r="B1171" s="2" t="s">
        <v>255</v>
      </c>
      <c r="C1171" s="2">
        <v>2</v>
      </c>
      <c r="D1171" s="28" t="s">
        <v>304</v>
      </c>
      <c r="E1171" s="28">
        <v>2</v>
      </c>
      <c r="F1171" s="28" t="s">
        <v>1160</v>
      </c>
      <c r="G1171" s="27">
        <v>41505</v>
      </c>
      <c r="H1171" s="17" t="s">
        <v>1356</v>
      </c>
    </row>
    <row r="1172" spans="1:8" ht="14.25" customHeight="1" x14ac:dyDescent="0.2">
      <c r="A1172" s="2" t="s">
        <v>212</v>
      </c>
      <c r="B1172" s="2" t="s">
        <v>255</v>
      </c>
      <c r="C1172" s="2">
        <v>2</v>
      </c>
      <c r="D1172" s="28" t="s">
        <v>305</v>
      </c>
      <c r="E1172" s="28">
        <v>3</v>
      </c>
      <c r="F1172" s="28" t="s">
        <v>1161</v>
      </c>
    </row>
    <row r="1173" spans="1:8" ht="14.25" customHeight="1" x14ac:dyDescent="0.2">
      <c r="A1173" s="2" t="s">
        <v>212</v>
      </c>
      <c r="B1173" s="2" t="s">
        <v>255</v>
      </c>
      <c r="C1173" s="2">
        <v>2</v>
      </c>
      <c r="D1173" s="28" t="s">
        <v>304</v>
      </c>
      <c r="E1173" s="28">
        <v>4</v>
      </c>
      <c r="F1173" s="28" t="s">
        <v>1162</v>
      </c>
      <c r="G1173" s="27">
        <v>41505</v>
      </c>
      <c r="H1173" s="17" t="s">
        <v>1356</v>
      </c>
    </row>
    <row r="1174" spans="1:8" s="11" customFormat="1" ht="14.25" customHeight="1" x14ac:dyDescent="0.2">
      <c r="A1174" s="13" t="s">
        <v>212</v>
      </c>
      <c r="B1174" s="13" t="s">
        <v>255</v>
      </c>
      <c r="C1174" s="13">
        <v>2</v>
      </c>
      <c r="D1174" s="28" t="s">
        <v>304</v>
      </c>
      <c r="E1174" s="28">
        <v>5</v>
      </c>
      <c r="F1174" s="28" t="s">
        <v>1163</v>
      </c>
    </row>
    <row r="1175" spans="1:8" s="11" customFormat="1" ht="14.25" customHeight="1" x14ac:dyDescent="0.2">
      <c r="A1175" s="13" t="s">
        <v>212</v>
      </c>
      <c r="B1175" s="13" t="s">
        <v>255</v>
      </c>
      <c r="C1175" s="13">
        <v>2</v>
      </c>
      <c r="D1175" s="28" t="s">
        <v>305</v>
      </c>
      <c r="E1175" s="28">
        <v>6</v>
      </c>
      <c r="F1175" s="28" t="s">
        <v>1164</v>
      </c>
    </row>
    <row r="1176" spans="1:8" ht="14.25" customHeight="1" x14ac:dyDescent="0.2">
      <c r="A1176" s="2"/>
      <c r="B1176" s="2"/>
      <c r="C1176" s="2"/>
      <c r="D1176" s="2"/>
      <c r="E1176" s="2"/>
      <c r="F1176" s="2"/>
    </row>
    <row r="1177" spans="1:8" ht="14.25" customHeight="1" x14ac:dyDescent="0.2">
      <c r="A1177" s="2" t="s">
        <v>212</v>
      </c>
      <c r="B1177" s="2" t="s">
        <v>127</v>
      </c>
      <c r="C1177" s="2">
        <v>1</v>
      </c>
      <c r="D1177" s="2">
        <v>3</v>
      </c>
      <c r="E1177" s="2"/>
      <c r="F1177" s="2"/>
    </row>
    <row r="1178" spans="1:8" ht="14.25" customHeight="1" x14ac:dyDescent="0.2">
      <c r="A1178" s="2" t="s">
        <v>212</v>
      </c>
      <c r="B1178" s="2" t="s">
        <v>127</v>
      </c>
      <c r="C1178" s="2">
        <v>1</v>
      </c>
      <c r="D1178" s="28" t="s">
        <v>304</v>
      </c>
      <c r="E1178" s="28">
        <v>1</v>
      </c>
      <c r="F1178" s="28" t="s">
        <v>1165</v>
      </c>
    </row>
    <row r="1179" spans="1:8" ht="14.25" customHeight="1" x14ac:dyDescent="0.2">
      <c r="A1179" s="2" t="s">
        <v>212</v>
      </c>
      <c r="B1179" s="2" t="s">
        <v>127</v>
      </c>
      <c r="C1179" s="2">
        <v>1</v>
      </c>
      <c r="D1179" s="28" t="s">
        <v>304</v>
      </c>
      <c r="E1179" s="28">
        <v>2</v>
      </c>
      <c r="F1179" s="28" t="s">
        <v>1166</v>
      </c>
    </row>
    <row r="1180" spans="1:8" ht="14.25" customHeight="1" x14ac:dyDescent="0.2">
      <c r="A1180" s="2" t="s">
        <v>212</v>
      </c>
      <c r="B1180" s="2" t="s">
        <v>127</v>
      </c>
      <c r="C1180" s="2">
        <v>1</v>
      </c>
      <c r="D1180" s="28" t="s">
        <v>304</v>
      </c>
      <c r="E1180" s="28">
        <v>3</v>
      </c>
      <c r="F1180" s="28" t="s">
        <v>1167</v>
      </c>
    </row>
    <row r="1181" spans="1:8" ht="14.25" customHeight="1" x14ac:dyDescent="0.2">
      <c r="A1181" s="2" t="s">
        <v>212</v>
      </c>
      <c r="B1181" s="2" t="s">
        <v>127</v>
      </c>
      <c r="C1181" s="2">
        <v>2</v>
      </c>
      <c r="D1181" s="28" t="s">
        <v>304</v>
      </c>
      <c r="E1181" s="28">
        <v>4</v>
      </c>
      <c r="F1181" s="28" t="s">
        <v>1168</v>
      </c>
    </row>
    <row r="1182" spans="1:8" ht="14.25" customHeight="1" x14ac:dyDescent="0.2">
      <c r="A1182" s="2" t="s">
        <v>212</v>
      </c>
      <c r="B1182" s="2" t="s">
        <v>127</v>
      </c>
      <c r="C1182" s="2">
        <v>2</v>
      </c>
      <c r="D1182" s="28" t="s">
        <v>304</v>
      </c>
      <c r="E1182" s="28">
        <v>5</v>
      </c>
      <c r="F1182" s="28" t="s">
        <v>1169</v>
      </c>
      <c r="G1182" s="27">
        <v>41505</v>
      </c>
      <c r="H1182" s="17" t="s">
        <v>1320</v>
      </c>
    </row>
    <row r="1183" spans="1:8" ht="14.25" customHeight="1" x14ac:dyDescent="0.2">
      <c r="A1183" s="2" t="s">
        <v>212</v>
      </c>
      <c r="B1183" s="2" t="s">
        <v>127</v>
      </c>
      <c r="C1183" s="2">
        <v>2</v>
      </c>
      <c r="D1183" s="28" t="s">
        <v>305</v>
      </c>
      <c r="E1183" s="28">
        <v>6</v>
      </c>
      <c r="F1183" s="28" t="s">
        <v>1170</v>
      </c>
    </row>
    <row r="1184" spans="1:8" ht="14.25" customHeight="1" x14ac:dyDescent="0.2">
      <c r="A1184" s="2" t="s">
        <v>212</v>
      </c>
      <c r="B1184" s="2" t="s">
        <v>127</v>
      </c>
      <c r="C1184" s="2">
        <v>2</v>
      </c>
      <c r="D1184" s="28" t="s">
        <v>305</v>
      </c>
      <c r="E1184" s="28">
        <v>7</v>
      </c>
      <c r="F1184" s="28" t="s">
        <v>1171</v>
      </c>
      <c r="G1184" s="27">
        <v>41505</v>
      </c>
      <c r="H1184" s="17" t="s">
        <v>1356</v>
      </c>
    </row>
    <row r="1185" spans="1:8" ht="14.25" customHeight="1" x14ac:dyDescent="0.2">
      <c r="A1185" s="2" t="s">
        <v>212</v>
      </c>
      <c r="B1185" s="2" t="s">
        <v>127</v>
      </c>
      <c r="C1185" s="2">
        <v>3</v>
      </c>
      <c r="D1185" s="28" t="s">
        <v>305</v>
      </c>
      <c r="E1185" s="28">
        <v>8</v>
      </c>
      <c r="F1185" s="28" t="s">
        <v>1172</v>
      </c>
      <c r="G1185" s="26"/>
    </row>
    <row r="1186" spans="1:8" ht="14.25" customHeight="1" x14ac:dyDescent="0.2">
      <c r="A1186" s="2" t="s">
        <v>212</v>
      </c>
      <c r="B1186" s="2" t="s">
        <v>127</v>
      </c>
      <c r="C1186" s="2">
        <v>3</v>
      </c>
      <c r="D1186" s="28" t="s">
        <v>304</v>
      </c>
      <c r="E1186" s="28">
        <v>9</v>
      </c>
      <c r="F1186" s="28" t="s">
        <v>1173</v>
      </c>
      <c r="G1186" s="27">
        <v>41505</v>
      </c>
      <c r="H1186" s="17" t="s">
        <v>1356</v>
      </c>
    </row>
    <row r="1187" spans="1:8" ht="14.25" customHeight="1" x14ac:dyDescent="0.2">
      <c r="A1187" s="2" t="s">
        <v>212</v>
      </c>
      <c r="B1187" s="2" t="s">
        <v>127</v>
      </c>
      <c r="C1187" s="2">
        <v>3</v>
      </c>
      <c r="D1187" s="28" t="s">
        <v>305</v>
      </c>
      <c r="E1187" s="28">
        <v>10</v>
      </c>
      <c r="F1187" s="28" t="s">
        <v>1174</v>
      </c>
    </row>
    <row r="1188" spans="1:8" ht="14.25" customHeight="1" x14ac:dyDescent="0.2">
      <c r="A1188" s="2" t="s">
        <v>212</v>
      </c>
      <c r="B1188" s="2" t="s">
        <v>127</v>
      </c>
      <c r="C1188" s="2">
        <v>3</v>
      </c>
      <c r="D1188" s="28" t="s">
        <v>305</v>
      </c>
      <c r="E1188" s="28">
        <v>11</v>
      </c>
      <c r="F1188" s="28" t="s">
        <v>1175</v>
      </c>
    </row>
    <row r="1189" spans="1:8" s="11" customFormat="1" ht="14.25" customHeight="1" x14ac:dyDescent="0.2">
      <c r="A1189" s="13" t="s">
        <v>212</v>
      </c>
      <c r="B1189" s="13" t="s">
        <v>127</v>
      </c>
      <c r="C1189" s="13">
        <v>3</v>
      </c>
      <c r="D1189" s="28" t="s">
        <v>305</v>
      </c>
      <c r="E1189" s="28">
        <v>12</v>
      </c>
      <c r="F1189" s="28" t="s">
        <v>198</v>
      </c>
    </row>
    <row r="1190" spans="1:8" s="11" customFormat="1" ht="14.25" customHeight="1" x14ac:dyDescent="0.2">
      <c r="A1190" s="13" t="s">
        <v>212</v>
      </c>
      <c r="B1190" s="13" t="s">
        <v>127</v>
      </c>
      <c r="C1190" s="13">
        <v>3</v>
      </c>
      <c r="D1190" s="28" t="s">
        <v>304</v>
      </c>
      <c r="E1190" s="28">
        <v>13</v>
      </c>
      <c r="F1190" s="28" t="s">
        <v>1176</v>
      </c>
    </row>
    <row r="1191" spans="1:8" ht="14.25" customHeight="1" x14ac:dyDescent="0.2">
      <c r="A1191" s="2"/>
      <c r="B1191" s="2"/>
      <c r="C1191" s="2"/>
      <c r="D1191" s="2"/>
      <c r="E1191" s="2"/>
      <c r="F1191" s="2"/>
    </row>
    <row r="1192" spans="1:8" ht="14.25" customHeight="1" x14ac:dyDescent="0.2">
      <c r="A1192" s="2" t="s">
        <v>212</v>
      </c>
      <c r="B1192" s="2" t="s">
        <v>49</v>
      </c>
      <c r="C1192" s="2">
        <v>3</v>
      </c>
      <c r="D1192" s="2">
        <v>5</v>
      </c>
      <c r="E1192" s="2"/>
      <c r="F1192" s="2"/>
    </row>
    <row r="1193" spans="1:8" ht="14.25" customHeight="1" x14ac:dyDescent="0.2">
      <c r="A1193" s="2" t="s">
        <v>212</v>
      </c>
      <c r="B1193" s="2" t="s">
        <v>49</v>
      </c>
      <c r="C1193" s="2">
        <v>1</v>
      </c>
      <c r="D1193" s="28" t="s">
        <v>304</v>
      </c>
      <c r="E1193" s="28">
        <v>1</v>
      </c>
      <c r="F1193" s="28" t="s">
        <v>1177</v>
      </c>
      <c r="G1193" s="27">
        <v>41505</v>
      </c>
      <c r="H1193" s="17" t="s">
        <v>1320</v>
      </c>
    </row>
    <row r="1194" spans="1:8" ht="14.25" customHeight="1" x14ac:dyDescent="0.2">
      <c r="A1194" s="2" t="s">
        <v>212</v>
      </c>
      <c r="B1194" s="2" t="s">
        <v>49</v>
      </c>
      <c r="C1194" s="2">
        <v>1</v>
      </c>
      <c r="D1194" s="28" t="s">
        <v>305</v>
      </c>
      <c r="E1194" s="28">
        <v>2</v>
      </c>
      <c r="F1194" s="28" t="s">
        <v>1178</v>
      </c>
      <c r="G1194" s="27">
        <v>41505</v>
      </c>
      <c r="H1194" s="17" t="s">
        <v>1356</v>
      </c>
    </row>
    <row r="1195" spans="1:8" ht="14.25" customHeight="1" x14ac:dyDescent="0.2">
      <c r="A1195" s="2" t="s">
        <v>212</v>
      </c>
      <c r="B1195" s="2" t="s">
        <v>49</v>
      </c>
      <c r="C1195" s="2">
        <v>1</v>
      </c>
      <c r="D1195" s="28" t="s">
        <v>305</v>
      </c>
      <c r="E1195" s="28">
        <v>3</v>
      </c>
      <c r="F1195" s="28" t="s">
        <v>1179</v>
      </c>
    </row>
    <row r="1196" spans="1:8" ht="14.25" customHeight="1" x14ac:dyDescent="0.2">
      <c r="A1196" s="2" t="s">
        <v>212</v>
      </c>
      <c r="B1196" s="2" t="s">
        <v>49</v>
      </c>
      <c r="C1196" s="2">
        <v>1</v>
      </c>
      <c r="D1196" s="28" t="s">
        <v>304</v>
      </c>
      <c r="E1196" s="28">
        <v>4</v>
      </c>
      <c r="F1196" s="28" t="s">
        <v>1180</v>
      </c>
      <c r="G1196" s="27">
        <v>41505</v>
      </c>
      <c r="H1196" t="s">
        <v>1371</v>
      </c>
    </row>
    <row r="1197" spans="1:8" ht="14.25" customHeight="1" x14ac:dyDescent="0.2">
      <c r="A1197" s="2" t="s">
        <v>212</v>
      </c>
      <c r="B1197" s="2" t="s">
        <v>49</v>
      </c>
      <c r="C1197" s="2">
        <v>2</v>
      </c>
      <c r="D1197" s="28" t="s">
        <v>305</v>
      </c>
      <c r="E1197" s="28">
        <v>5</v>
      </c>
      <c r="F1197" s="28" t="s">
        <v>1181</v>
      </c>
    </row>
    <row r="1198" spans="1:8" ht="14.25" customHeight="1" x14ac:dyDescent="0.2">
      <c r="A1198" s="2" t="s">
        <v>212</v>
      </c>
      <c r="B1198" s="2" t="s">
        <v>49</v>
      </c>
      <c r="C1198" s="2">
        <v>2</v>
      </c>
      <c r="D1198" s="28" t="s">
        <v>305</v>
      </c>
      <c r="E1198" s="28">
        <v>6</v>
      </c>
      <c r="F1198" s="28" t="s">
        <v>1182</v>
      </c>
    </row>
    <row r="1199" spans="1:8" ht="14.25" customHeight="1" x14ac:dyDescent="0.2">
      <c r="A1199" s="2" t="s">
        <v>212</v>
      </c>
      <c r="B1199" s="2" t="s">
        <v>49</v>
      </c>
      <c r="C1199" s="2">
        <v>2</v>
      </c>
      <c r="D1199" s="28" t="s">
        <v>306</v>
      </c>
      <c r="E1199" s="28">
        <v>7</v>
      </c>
      <c r="F1199" s="28" t="s">
        <v>1183</v>
      </c>
      <c r="G1199" s="27">
        <v>41505</v>
      </c>
      <c r="H1199" s="17" t="s">
        <v>1371</v>
      </c>
    </row>
    <row r="1200" spans="1:8" ht="14.25" customHeight="1" x14ac:dyDescent="0.2">
      <c r="A1200" s="2" t="s">
        <v>212</v>
      </c>
      <c r="B1200" s="2" t="s">
        <v>49</v>
      </c>
      <c r="C1200" s="2">
        <v>2</v>
      </c>
      <c r="D1200" s="28" t="s">
        <v>304</v>
      </c>
      <c r="E1200" s="28">
        <v>8</v>
      </c>
      <c r="F1200" s="28" t="s">
        <v>1184</v>
      </c>
      <c r="G1200" s="26">
        <v>41505</v>
      </c>
      <c r="H1200" t="s">
        <v>1356</v>
      </c>
    </row>
    <row r="1201" spans="1:8" ht="14.25" customHeight="1" x14ac:dyDescent="0.2">
      <c r="A1201" s="2" t="s">
        <v>212</v>
      </c>
      <c r="B1201" s="2" t="s">
        <v>49</v>
      </c>
      <c r="C1201" s="2">
        <v>2</v>
      </c>
      <c r="D1201" s="28" t="s">
        <v>304</v>
      </c>
      <c r="E1201" s="28">
        <v>9</v>
      </c>
      <c r="F1201" s="28" t="s">
        <v>1185</v>
      </c>
    </row>
    <row r="1202" spans="1:8" ht="14.25" customHeight="1" x14ac:dyDescent="0.2">
      <c r="A1202" s="2" t="s">
        <v>212</v>
      </c>
      <c r="B1202" s="2" t="s">
        <v>49</v>
      </c>
      <c r="C1202" s="2">
        <v>2</v>
      </c>
      <c r="D1202" s="28" t="s">
        <v>306</v>
      </c>
      <c r="E1202" s="28">
        <v>10</v>
      </c>
      <c r="F1202" s="28" t="s">
        <v>1186</v>
      </c>
    </row>
    <row r="1203" spans="1:8" ht="14.25" customHeight="1" x14ac:dyDescent="0.2">
      <c r="A1203" s="2" t="s">
        <v>212</v>
      </c>
      <c r="B1203" s="2" t="s">
        <v>49</v>
      </c>
      <c r="C1203" s="2">
        <v>2</v>
      </c>
      <c r="D1203" s="28" t="s">
        <v>305</v>
      </c>
      <c r="E1203" s="28">
        <v>11</v>
      </c>
      <c r="F1203" s="28" t="s">
        <v>1187</v>
      </c>
      <c r="G1203" s="26">
        <v>41505</v>
      </c>
      <c r="H1203" s="11" t="s">
        <v>1356</v>
      </c>
    </row>
    <row r="1204" spans="1:8" ht="14.25" customHeight="1" x14ac:dyDescent="0.2">
      <c r="A1204" s="2" t="s">
        <v>212</v>
      </c>
      <c r="B1204" s="2" t="s">
        <v>49</v>
      </c>
      <c r="C1204" s="2">
        <v>2</v>
      </c>
      <c r="D1204" s="28" t="s">
        <v>304</v>
      </c>
      <c r="E1204" s="28">
        <v>12</v>
      </c>
      <c r="F1204" s="28" t="s">
        <v>1188</v>
      </c>
      <c r="G1204" s="26">
        <v>41505</v>
      </c>
      <c r="H1204" s="11" t="s">
        <v>1356</v>
      </c>
    </row>
    <row r="1205" spans="1:8" ht="14.25" customHeight="1" x14ac:dyDescent="0.2">
      <c r="A1205" s="2" t="s">
        <v>212</v>
      </c>
      <c r="B1205" s="2" t="s">
        <v>49</v>
      </c>
      <c r="C1205" s="2">
        <v>2</v>
      </c>
      <c r="D1205" s="28" t="s">
        <v>305</v>
      </c>
      <c r="E1205" s="28">
        <v>13</v>
      </c>
      <c r="F1205" s="28" t="s">
        <v>1189</v>
      </c>
    </row>
    <row r="1206" spans="1:8" ht="14.25" customHeight="1" x14ac:dyDescent="0.2">
      <c r="A1206" s="2" t="s">
        <v>212</v>
      </c>
      <c r="B1206" s="2" t="s">
        <v>49</v>
      </c>
      <c r="C1206" s="2">
        <v>2</v>
      </c>
      <c r="D1206" s="28" t="s">
        <v>304</v>
      </c>
      <c r="E1206" s="28">
        <v>14</v>
      </c>
      <c r="F1206" s="28" t="s">
        <v>1190</v>
      </c>
    </row>
    <row r="1207" spans="1:8" s="11" customFormat="1" ht="14.25" customHeight="1" x14ac:dyDescent="0.2">
      <c r="A1207" s="13" t="s">
        <v>212</v>
      </c>
      <c r="B1207" s="13" t="s">
        <v>49</v>
      </c>
      <c r="C1207" s="13">
        <v>2</v>
      </c>
      <c r="D1207" s="28" t="s">
        <v>305</v>
      </c>
      <c r="E1207" s="28">
        <v>15</v>
      </c>
      <c r="F1207" s="28" t="s">
        <v>1191</v>
      </c>
      <c r="G1207" s="26">
        <v>41488</v>
      </c>
      <c r="H1207" s="11" t="s">
        <v>415</v>
      </c>
    </row>
    <row r="1208" spans="1:8" ht="14.25" customHeight="1" x14ac:dyDescent="0.2">
      <c r="A1208" s="2" t="s">
        <v>212</v>
      </c>
      <c r="B1208" s="2" t="s">
        <v>49</v>
      </c>
      <c r="C1208" s="2">
        <v>3</v>
      </c>
      <c r="D1208" s="28" t="s">
        <v>305</v>
      </c>
      <c r="E1208" s="28">
        <v>16</v>
      </c>
      <c r="F1208" s="28" t="s">
        <v>17</v>
      </c>
      <c r="G1208" s="26"/>
    </row>
    <row r="1209" spans="1:8" ht="14.25" customHeight="1" x14ac:dyDescent="0.2">
      <c r="A1209" s="2" t="s">
        <v>212</v>
      </c>
      <c r="B1209" s="2" t="s">
        <v>49</v>
      </c>
      <c r="C1209" s="2">
        <v>3</v>
      </c>
      <c r="D1209" s="28" t="s">
        <v>305</v>
      </c>
      <c r="E1209" s="28">
        <v>17</v>
      </c>
      <c r="F1209" s="28" t="s">
        <v>1192</v>
      </c>
      <c r="G1209" s="26"/>
      <c r="H1209" s="11"/>
    </row>
    <row r="1210" spans="1:8" ht="14.25" customHeight="1" x14ac:dyDescent="0.2">
      <c r="A1210" s="2" t="s">
        <v>212</v>
      </c>
      <c r="B1210" s="2" t="s">
        <v>49</v>
      </c>
      <c r="C1210" s="2">
        <v>3</v>
      </c>
      <c r="D1210" s="28" t="s">
        <v>306</v>
      </c>
      <c r="E1210" s="28">
        <v>18</v>
      </c>
      <c r="F1210" s="28" t="s">
        <v>1193</v>
      </c>
      <c r="G1210" s="26"/>
      <c r="H1210" s="11"/>
    </row>
    <row r="1211" spans="1:8" ht="14.25" customHeight="1" x14ac:dyDescent="0.2">
      <c r="A1211" s="2" t="s">
        <v>212</v>
      </c>
      <c r="B1211" s="2" t="s">
        <v>49</v>
      </c>
      <c r="C1211" s="2">
        <v>3</v>
      </c>
      <c r="D1211" s="28" t="s">
        <v>306</v>
      </c>
      <c r="E1211" s="28">
        <v>19</v>
      </c>
      <c r="F1211" s="28" t="s">
        <v>1194</v>
      </c>
      <c r="G1211" s="26"/>
      <c r="H1211" s="11"/>
    </row>
    <row r="1212" spans="1:8" ht="14.25" customHeight="1" x14ac:dyDescent="0.2">
      <c r="A1212" s="2" t="s">
        <v>212</v>
      </c>
      <c r="B1212" s="2" t="s">
        <v>49</v>
      </c>
      <c r="C1212" s="2">
        <v>3</v>
      </c>
      <c r="D1212" s="28" t="s">
        <v>304</v>
      </c>
      <c r="E1212" s="28">
        <v>20</v>
      </c>
      <c r="F1212" s="28" t="s">
        <v>1195</v>
      </c>
      <c r="G1212" s="26"/>
      <c r="H1212" s="11"/>
    </row>
    <row r="1213" spans="1:8" ht="14.25" customHeight="1" x14ac:dyDescent="0.2">
      <c r="A1213" s="2" t="s">
        <v>212</v>
      </c>
      <c r="B1213" s="2" t="s">
        <v>49</v>
      </c>
      <c r="C1213" s="2">
        <v>3</v>
      </c>
      <c r="D1213" s="28" t="s">
        <v>305</v>
      </c>
      <c r="E1213" s="28">
        <v>21</v>
      </c>
      <c r="F1213" s="28" t="s">
        <v>1196</v>
      </c>
      <c r="G1213" s="26"/>
      <c r="H1213" s="11"/>
    </row>
    <row r="1214" spans="1:8" s="11" customFormat="1" ht="14.25" customHeight="1" x14ac:dyDescent="0.2">
      <c r="A1214" s="13" t="s">
        <v>212</v>
      </c>
      <c r="B1214" s="13" t="s">
        <v>49</v>
      </c>
      <c r="C1214" s="13">
        <v>3</v>
      </c>
      <c r="D1214" s="28" t="s">
        <v>305</v>
      </c>
      <c r="E1214" s="28">
        <v>22</v>
      </c>
      <c r="F1214" s="28" t="s">
        <v>1197</v>
      </c>
      <c r="G1214" s="26">
        <v>41488</v>
      </c>
      <c r="H1214" s="11" t="s">
        <v>1356</v>
      </c>
    </row>
    <row r="1215" spans="1:8" s="11" customFormat="1" ht="14.25" customHeight="1" x14ac:dyDescent="0.2">
      <c r="A1215" s="13" t="s">
        <v>212</v>
      </c>
      <c r="B1215" s="13" t="s">
        <v>49</v>
      </c>
      <c r="C1215" s="13">
        <v>3</v>
      </c>
      <c r="D1215" s="28" t="s">
        <v>304</v>
      </c>
      <c r="E1215" s="28">
        <v>23</v>
      </c>
      <c r="F1215" s="28" t="s">
        <v>96</v>
      </c>
      <c r="G1215" s="26">
        <v>41488</v>
      </c>
      <c r="H1215" s="11" t="s">
        <v>1356</v>
      </c>
    </row>
    <row r="1216" spans="1:8" ht="14.25" customHeight="1" x14ac:dyDescent="0.2">
      <c r="A1216" s="2"/>
      <c r="B1216" s="2"/>
      <c r="C1216" s="2"/>
      <c r="D1216" s="2"/>
      <c r="E1216" s="2"/>
      <c r="F1216" s="2"/>
    </row>
    <row r="1217" spans="1:8" ht="14.25" customHeight="1" x14ac:dyDescent="0.2">
      <c r="A1217" s="2" t="s">
        <v>212</v>
      </c>
      <c r="B1217" s="2" t="s">
        <v>129</v>
      </c>
      <c r="C1217" s="2">
        <v>0</v>
      </c>
      <c r="D1217" s="2">
        <v>2</v>
      </c>
      <c r="E1217" s="2"/>
      <c r="F1217" s="2"/>
    </row>
    <row r="1218" spans="1:8" ht="14.25" customHeight="1" x14ac:dyDescent="0.2">
      <c r="A1218" s="2" t="s">
        <v>212</v>
      </c>
      <c r="B1218" s="2" t="s">
        <v>129</v>
      </c>
      <c r="C1218" s="2">
        <v>2</v>
      </c>
      <c r="D1218" s="28" t="s">
        <v>304</v>
      </c>
      <c r="E1218" s="28">
        <v>1</v>
      </c>
      <c r="F1218" s="28" t="s">
        <v>150</v>
      </c>
    </row>
    <row r="1219" spans="1:8" ht="14.25" customHeight="1" x14ac:dyDescent="0.2">
      <c r="A1219" s="2" t="s">
        <v>212</v>
      </c>
      <c r="B1219" s="2" t="s">
        <v>129</v>
      </c>
      <c r="C1219" s="2">
        <v>2</v>
      </c>
      <c r="D1219" s="28" t="s">
        <v>305</v>
      </c>
      <c r="E1219" s="28">
        <v>2</v>
      </c>
      <c r="F1219" s="28" t="s">
        <v>80</v>
      </c>
    </row>
    <row r="1220" spans="1:8" ht="14.25" customHeight="1" x14ac:dyDescent="0.2">
      <c r="A1220" s="2" t="s">
        <v>212</v>
      </c>
      <c r="B1220" s="2" t="s">
        <v>129</v>
      </c>
      <c r="C1220" s="2">
        <v>2</v>
      </c>
      <c r="D1220" s="28" t="s">
        <v>304</v>
      </c>
      <c r="E1220" s="28">
        <v>3</v>
      </c>
      <c r="F1220" s="28" t="s">
        <v>1198</v>
      </c>
    </row>
    <row r="1221" spans="1:8" ht="14.25" customHeight="1" x14ac:dyDescent="0.2">
      <c r="A1221" s="2" t="s">
        <v>212</v>
      </c>
      <c r="B1221" s="2" t="s">
        <v>129</v>
      </c>
      <c r="C1221" s="2">
        <v>2</v>
      </c>
      <c r="D1221" s="28" t="s">
        <v>305</v>
      </c>
      <c r="E1221" s="28">
        <v>4</v>
      </c>
      <c r="F1221" s="28" t="s">
        <v>48</v>
      </c>
    </row>
    <row r="1222" spans="1:8" ht="14.25" customHeight="1" x14ac:dyDescent="0.2">
      <c r="A1222" s="2" t="s">
        <v>212</v>
      </c>
      <c r="B1222" s="2" t="s">
        <v>129</v>
      </c>
      <c r="C1222" s="2">
        <v>2</v>
      </c>
      <c r="D1222" s="28" t="s">
        <v>304</v>
      </c>
      <c r="E1222" s="28">
        <v>5</v>
      </c>
      <c r="F1222" s="28" t="s">
        <v>1199</v>
      </c>
    </row>
    <row r="1223" spans="1:8" ht="14.25" customHeight="1" x14ac:dyDescent="0.2">
      <c r="A1223" s="2" t="s">
        <v>212</v>
      </c>
      <c r="B1223" s="2" t="s">
        <v>129</v>
      </c>
      <c r="C1223" s="2">
        <v>2</v>
      </c>
      <c r="D1223" s="28" t="s">
        <v>304</v>
      </c>
      <c r="E1223" s="28">
        <v>6</v>
      </c>
      <c r="F1223" s="28" t="s">
        <v>1200</v>
      </c>
    </row>
    <row r="1224" spans="1:8" ht="14.25" customHeight="1" x14ac:dyDescent="0.2">
      <c r="A1224" s="2" t="s">
        <v>212</v>
      </c>
      <c r="B1224" s="2" t="s">
        <v>129</v>
      </c>
      <c r="C1224" s="2">
        <v>2</v>
      </c>
      <c r="D1224" s="28" t="s">
        <v>304</v>
      </c>
      <c r="E1224" s="28">
        <v>7</v>
      </c>
      <c r="F1224" s="28" t="s">
        <v>321</v>
      </c>
    </row>
    <row r="1225" spans="1:8" ht="14.25" customHeight="1" x14ac:dyDescent="0.2">
      <c r="A1225" s="2" t="s">
        <v>212</v>
      </c>
      <c r="B1225" s="2" t="s">
        <v>129</v>
      </c>
      <c r="C1225" s="2">
        <v>3</v>
      </c>
      <c r="D1225" s="28" t="s">
        <v>305</v>
      </c>
      <c r="E1225" s="28">
        <v>8</v>
      </c>
      <c r="F1225" s="28" t="s">
        <v>1201</v>
      </c>
      <c r="G1225" s="27">
        <v>41505</v>
      </c>
      <c r="H1225" s="17" t="s">
        <v>1371</v>
      </c>
    </row>
    <row r="1226" spans="1:8" ht="14.25" customHeight="1" x14ac:dyDescent="0.2">
      <c r="A1226" s="2" t="s">
        <v>212</v>
      </c>
      <c r="B1226" s="2" t="s">
        <v>129</v>
      </c>
      <c r="C1226" s="2">
        <v>3</v>
      </c>
      <c r="D1226" s="28" t="s">
        <v>305</v>
      </c>
      <c r="E1226" s="28">
        <v>9</v>
      </c>
      <c r="F1226" s="28" t="s">
        <v>1202</v>
      </c>
      <c r="G1226" s="26">
        <v>41505</v>
      </c>
      <c r="H1226" s="11" t="s">
        <v>1356</v>
      </c>
    </row>
    <row r="1227" spans="1:8" ht="14.25" customHeight="1" x14ac:dyDescent="0.2">
      <c r="A1227" s="2"/>
      <c r="B1227" s="2"/>
      <c r="C1227" s="2"/>
      <c r="D1227" s="7"/>
      <c r="E1227" s="2"/>
      <c r="F1227" s="2"/>
    </row>
    <row r="1228" spans="1:8" ht="14.25" customHeight="1" x14ac:dyDescent="0.2">
      <c r="A1228" s="2" t="s">
        <v>212</v>
      </c>
      <c r="B1228" s="2" t="s">
        <v>50</v>
      </c>
      <c r="C1228" s="2">
        <v>0</v>
      </c>
      <c r="D1228" s="7">
        <v>3</v>
      </c>
      <c r="E1228" s="2"/>
      <c r="F1228" s="2"/>
    </row>
    <row r="1229" spans="1:8" ht="14.25" customHeight="1" x14ac:dyDescent="0.2">
      <c r="A1229" s="2" t="s">
        <v>212</v>
      </c>
      <c r="B1229" s="2" t="s">
        <v>50</v>
      </c>
      <c r="C1229" s="2">
        <v>2</v>
      </c>
      <c r="D1229" s="28" t="s">
        <v>304</v>
      </c>
      <c r="E1229" s="28">
        <v>1</v>
      </c>
      <c r="F1229" s="28" t="s">
        <v>1203</v>
      </c>
    </row>
    <row r="1230" spans="1:8" ht="14.25" customHeight="1" x14ac:dyDescent="0.2">
      <c r="A1230" s="2" t="s">
        <v>212</v>
      </c>
      <c r="B1230" s="2" t="s">
        <v>50</v>
      </c>
      <c r="C1230" s="2">
        <v>2</v>
      </c>
      <c r="D1230" s="28" t="s">
        <v>304</v>
      </c>
      <c r="E1230" s="28">
        <v>2</v>
      </c>
      <c r="F1230" s="28" t="s">
        <v>1204</v>
      </c>
    </row>
    <row r="1231" spans="1:8" ht="14.25" customHeight="1" x14ac:dyDescent="0.2">
      <c r="A1231" s="2" t="s">
        <v>212</v>
      </c>
      <c r="B1231" s="2" t="s">
        <v>50</v>
      </c>
      <c r="C1231" s="2">
        <v>2</v>
      </c>
      <c r="D1231" s="28" t="s">
        <v>305</v>
      </c>
      <c r="E1231" s="28">
        <v>3</v>
      </c>
      <c r="F1231" s="28" t="s">
        <v>1205</v>
      </c>
    </row>
    <row r="1232" spans="1:8" ht="14.25" customHeight="1" x14ac:dyDescent="0.2">
      <c r="A1232" s="2" t="s">
        <v>212</v>
      </c>
      <c r="B1232" s="2" t="s">
        <v>50</v>
      </c>
      <c r="C1232" s="2">
        <v>2</v>
      </c>
      <c r="D1232" s="28" t="s">
        <v>304</v>
      </c>
      <c r="E1232" s="28">
        <v>4</v>
      </c>
      <c r="F1232" s="28" t="s">
        <v>1206</v>
      </c>
    </row>
    <row r="1233" spans="1:8" ht="14.25" customHeight="1" x14ac:dyDescent="0.2">
      <c r="A1233" s="2" t="s">
        <v>212</v>
      </c>
      <c r="B1233" s="2" t="s">
        <v>50</v>
      </c>
      <c r="C1233" s="2">
        <v>2</v>
      </c>
      <c r="D1233" s="28" t="s">
        <v>304</v>
      </c>
      <c r="E1233" s="28">
        <v>5</v>
      </c>
      <c r="F1233" s="28" t="s">
        <v>1207</v>
      </c>
      <c r="G1233" s="26"/>
    </row>
    <row r="1234" spans="1:8" s="11" customFormat="1" ht="14.25" customHeight="1" x14ac:dyDescent="0.2">
      <c r="A1234" s="13" t="s">
        <v>212</v>
      </c>
      <c r="B1234" s="13" t="s">
        <v>50</v>
      </c>
      <c r="C1234" s="13">
        <v>2</v>
      </c>
      <c r="D1234" s="28" t="s">
        <v>305</v>
      </c>
      <c r="E1234" s="28">
        <v>6</v>
      </c>
      <c r="F1234" s="28" t="s">
        <v>1208</v>
      </c>
      <c r="G1234" s="27">
        <v>41505</v>
      </c>
      <c r="H1234" s="17" t="s">
        <v>1320</v>
      </c>
    </row>
    <row r="1235" spans="1:8" s="11" customFormat="1" ht="14.25" customHeight="1" x14ac:dyDescent="0.2">
      <c r="A1235" s="13" t="s">
        <v>212</v>
      </c>
      <c r="B1235" s="13" t="s">
        <v>50</v>
      </c>
      <c r="C1235" s="13">
        <v>2</v>
      </c>
      <c r="D1235" s="28" t="s">
        <v>304</v>
      </c>
      <c r="E1235" s="28">
        <v>7</v>
      </c>
      <c r="F1235" s="28" t="s">
        <v>416</v>
      </c>
      <c r="G1235" s="27">
        <v>41505</v>
      </c>
      <c r="H1235" s="17" t="s">
        <v>1320</v>
      </c>
    </row>
    <row r="1236" spans="1:8" ht="14.25" customHeight="1" x14ac:dyDescent="0.2">
      <c r="A1236" s="2" t="s">
        <v>212</v>
      </c>
      <c r="B1236" s="2" t="s">
        <v>50</v>
      </c>
      <c r="C1236" s="2">
        <v>2</v>
      </c>
      <c r="D1236" s="28" t="s">
        <v>305</v>
      </c>
      <c r="E1236" s="28">
        <v>8</v>
      </c>
      <c r="F1236" s="28" t="s">
        <v>1209</v>
      </c>
      <c r="G1236" s="27">
        <v>41505</v>
      </c>
      <c r="H1236" s="17" t="s">
        <v>1320</v>
      </c>
    </row>
    <row r="1237" spans="1:8" ht="14.25" customHeight="1" x14ac:dyDescent="0.2">
      <c r="A1237" s="2" t="s">
        <v>212</v>
      </c>
      <c r="B1237" s="2" t="s">
        <v>50</v>
      </c>
      <c r="C1237" s="2">
        <v>2</v>
      </c>
      <c r="D1237" s="28" t="s">
        <v>304</v>
      </c>
      <c r="E1237" s="28">
        <v>9</v>
      </c>
      <c r="F1237" s="28" t="s">
        <v>1210</v>
      </c>
      <c r="G1237" s="27">
        <v>41505</v>
      </c>
      <c r="H1237" s="17" t="s">
        <v>1320</v>
      </c>
    </row>
    <row r="1238" spans="1:8" ht="14.25" customHeight="1" x14ac:dyDescent="0.2">
      <c r="A1238" s="2" t="s">
        <v>212</v>
      </c>
      <c r="B1238" s="2" t="s">
        <v>50</v>
      </c>
      <c r="C1238" s="2">
        <v>3</v>
      </c>
      <c r="D1238" s="28" t="s">
        <v>305</v>
      </c>
      <c r="E1238" s="28">
        <v>10</v>
      </c>
      <c r="F1238" s="28" t="s">
        <v>1211</v>
      </c>
      <c r="G1238" s="27">
        <v>41505</v>
      </c>
      <c r="H1238" s="17" t="s">
        <v>1320</v>
      </c>
    </row>
    <row r="1239" spans="1:8" ht="14.25" customHeight="1" x14ac:dyDescent="0.2">
      <c r="A1239" s="2" t="s">
        <v>212</v>
      </c>
      <c r="B1239" s="2" t="s">
        <v>50</v>
      </c>
      <c r="C1239" s="2">
        <v>3</v>
      </c>
      <c r="D1239" s="28" t="s">
        <v>304</v>
      </c>
      <c r="E1239" s="28">
        <v>11</v>
      </c>
      <c r="F1239" s="28" t="s">
        <v>1212</v>
      </c>
      <c r="G1239" s="27">
        <v>41505</v>
      </c>
      <c r="H1239" s="17" t="s">
        <v>1320</v>
      </c>
    </row>
    <row r="1240" spans="1:8" s="11" customFormat="1" ht="14.25" customHeight="1" x14ac:dyDescent="0.2">
      <c r="A1240" s="13" t="s">
        <v>212</v>
      </c>
      <c r="B1240" s="13" t="s">
        <v>50</v>
      </c>
      <c r="C1240" s="13">
        <v>3</v>
      </c>
      <c r="D1240" s="28" t="s">
        <v>304</v>
      </c>
      <c r="E1240" s="28">
        <v>12</v>
      </c>
      <c r="F1240" s="28" t="s">
        <v>1213</v>
      </c>
      <c r="G1240" s="27">
        <v>41505</v>
      </c>
      <c r="H1240" s="17" t="s">
        <v>1320</v>
      </c>
    </row>
    <row r="1241" spans="1:8" ht="14.25" customHeight="1" x14ac:dyDescent="0.2">
      <c r="A1241" s="2" t="s">
        <v>212</v>
      </c>
      <c r="B1241" s="2" t="s">
        <v>50</v>
      </c>
      <c r="C1241" s="2">
        <v>3</v>
      </c>
      <c r="D1241" s="28" t="s">
        <v>305</v>
      </c>
      <c r="E1241" s="28">
        <v>13</v>
      </c>
      <c r="F1241" s="28" t="s">
        <v>1214</v>
      </c>
      <c r="G1241" s="27">
        <v>41505</v>
      </c>
      <c r="H1241" s="17" t="s">
        <v>1356</v>
      </c>
    </row>
    <row r="1242" spans="1:8" ht="14.25" customHeight="1" x14ac:dyDescent="0.2">
      <c r="A1242" s="2" t="s">
        <v>212</v>
      </c>
      <c r="B1242" s="2" t="s">
        <v>50</v>
      </c>
      <c r="C1242" s="2">
        <v>3</v>
      </c>
      <c r="D1242" s="28" t="s">
        <v>304</v>
      </c>
      <c r="E1242" s="28">
        <v>14</v>
      </c>
      <c r="F1242" s="28" t="s">
        <v>1215</v>
      </c>
      <c r="G1242" s="27">
        <v>41505</v>
      </c>
      <c r="H1242" s="17" t="s">
        <v>1356</v>
      </c>
    </row>
    <row r="1243" spans="1:8" ht="14.25" customHeight="1" x14ac:dyDescent="0.2">
      <c r="A1243" s="2" t="s">
        <v>212</v>
      </c>
      <c r="B1243" s="2" t="s">
        <v>50</v>
      </c>
      <c r="C1243" s="2">
        <v>3</v>
      </c>
      <c r="D1243" s="28" t="s">
        <v>304</v>
      </c>
      <c r="E1243" s="28">
        <v>15</v>
      </c>
      <c r="F1243" s="28" t="s">
        <v>1216</v>
      </c>
      <c r="G1243" s="27">
        <v>41505</v>
      </c>
      <c r="H1243" s="17" t="s">
        <v>1356</v>
      </c>
    </row>
    <row r="1244" spans="1:8" ht="14.25" customHeight="1" x14ac:dyDescent="0.2">
      <c r="A1244" s="2" t="s">
        <v>212</v>
      </c>
      <c r="B1244" s="2" t="s">
        <v>50</v>
      </c>
      <c r="C1244" s="2">
        <v>3</v>
      </c>
      <c r="D1244" s="28" t="s">
        <v>305</v>
      </c>
      <c r="E1244" s="28">
        <v>16</v>
      </c>
      <c r="F1244" s="28" t="s">
        <v>1217</v>
      </c>
      <c r="G1244" s="26"/>
      <c r="H1244" s="11"/>
    </row>
    <row r="1245" spans="1:8" ht="14.25" customHeight="1" x14ac:dyDescent="0.2">
      <c r="A1245" s="2" t="s">
        <v>212</v>
      </c>
      <c r="B1245" s="2" t="s">
        <v>50</v>
      </c>
      <c r="C1245" s="2">
        <v>3</v>
      </c>
      <c r="D1245" s="28" t="s">
        <v>305</v>
      </c>
      <c r="E1245" s="28">
        <v>17</v>
      </c>
      <c r="F1245" s="28" t="s">
        <v>1218</v>
      </c>
      <c r="G1245" s="26"/>
      <c r="H1245" s="11"/>
    </row>
    <row r="1246" spans="1:8" ht="14.25" customHeight="1" x14ac:dyDescent="0.2">
      <c r="A1246" s="2"/>
      <c r="B1246" s="2"/>
      <c r="C1246" s="2"/>
      <c r="D1246" s="2"/>
      <c r="E1246" s="2"/>
      <c r="F1246" s="2"/>
    </row>
    <row r="1247" spans="1:8" ht="14.25" customHeight="1" x14ac:dyDescent="0.2">
      <c r="A1247" s="2" t="s">
        <v>212</v>
      </c>
      <c r="B1247" s="2" t="s">
        <v>83</v>
      </c>
      <c r="C1247" s="2">
        <v>0</v>
      </c>
      <c r="D1247" s="2">
        <v>2</v>
      </c>
      <c r="E1247" s="2"/>
      <c r="F1247" s="2"/>
    </row>
    <row r="1248" spans="1:8" ht="14.25" customHeight="1" x14ac:dyDescent="0.2">
      <c r="A1248" s="2" t="s">
        <v>212</v>
      </c>
      <c r="B1248" s="2" t="s">
        <v>83</v>
      </c>
      <c r="C1248" s="2">
        <v>2</v>
      </c>
      <c r="D1248" s="28" t="s">
        <v>304</v>
      </c>
      <c r="E1248" s="28">
        <v>1</v>
      </c>
      <c r="F1248" s="28" t="s">
        <v>1219</v>
      </c>
    </row>
    <row r="1249" spans="1:8" ht="14.25" customHeight="1" x14ac:dyDescent="0.2">
      <c r="A1249" s="2" t="s">
        <v>212</v>
      </c>
      <c r="B1249" s="2" t="s">
        <v>83</v>
      </c>
      <c r="C1249" s="2">
        <v>2</v>
      </c>
      <c r="D1249" s="28" t="s">
        <v>305</v>
      </c>
      <c r="E1249" s="28">
        <v>2</v>
      </c>
      <c r="F1249" s="28" t="s">
        <v>1220</v>
      </c>
    </row>
    <row r="1250" spans="1:8" ht="14.25" customHeight="1" x14ac:dyDescent="0.2">
      <c r="A1250" s="2" t="s">
        <v>212</v>
      </c>
      <c r="B1250" s="2" t="s">
        <v>83</v>
      </c>
      <c r="C1250" s="2">
        <v>2</v>
      </c>
      <c r="D1250" s="28" t="s">
        <v>305</v>
      </c>
      <c r="E1250" s="28">
        <v>3</v>
      </c>
      <c r="F1250" s="28" t="s">
        <v>1221</v>
      </c>
      <c r="G1250" s="27">
        <v>41505</v>
      </c>
      <c r="H1250" s="17" t="s">
        <v>1320</v>
      </c>
    </row>
    <row r="1251" spans="1:8" ht="14.25" customHeight="1" x14ac:dyDescent="0.2">
      <c r="A1251" s="2" t="s">
        <v>212</v>
      </c>
      <c r="B1251" s="2" t="s">
        <v>83</v>
      </c>
      <c r="C1251" s="2">
        <v>2</v>
      </c>
      <c r="D1251" s="28" t="s">
        <v>304</v>
      </c>
      <c r="E1251" s="28">
        <v>4</v>
      </c>
      <c r="F1251" s="28" t="s">
        <v>322</v>
      </c>
    </row>
    <row r="1252" spans="1:8" ht="14.25" customHeight="1" x14ac:dyDescent="0.2">
      <c r="A1252" s="2" t="s">
        <v>212</v>
      </c>
      <c r="B1252" s="2" t="s">
        <v>83</v>
      </c>
      <c r="C1252" s="2">
        <v>2</v>
      </c>
      <c r="D1252" s="28" t="s">
        <v>304</v>
      </c>
      <c r="E1252" s="28">
        <v>5</v>
      </c>
      <c r="F1252" s="28" t="s">
        <v>1222</v>
      </c>
      <c r="G1252" s="26"/>
    </row>
    <row r="1253" spans="1:8" ht="14.25" customHeight="1" x14ac:dyDescent="0.2">
      <c r="A1253" s="2" t="s">
        <v>212</v>
      </c>
      <c r="B1253" s="2" t="s">
        <v>83</v>
      </c>
      <c r="C1253" s="2">
        <v>2</v>
      </c>
      <c r="D1253" s="28" t="s">
        <v>304</v>
      </c>
      <c r="E1253" s="28">
        <v>6</v>
      </c>
      <c r="F1253" s="28" t="s">
        <v>1223</v>
      </c>
      <c r="G1253" s="26"/>
    </row>
    <row r="1254" spans="1:8" ht="14.25" customHeight="1" x14ac:dyDescent="0.2">
      <c r="A1254" s="2"/>
      <c r="B1254" s="2"/>
      <c r="C1254" s="2"/>
      <c r="D1254" s="2"/>
      <c r="E1254" s="2"/>
      <c r="F1254" s="2"/>
    </row>
    <row r="1255" spans="1:8" ht="14.25" customHeight="1" x14ac:dyDescent="0.2">
      <c r="A1255" s="2" t="s">
        <v>212</v>
      </c>
      <c r="B1255" s="2" t="s">
        <v>226</v>
      </c>
      <c r="C1255" s="2">
        <v>0</v>
      </c>
      <c r="D1255" s="2">
        <v>1</v>
      </c>
      <c r="E1255" s="2"/>
      <c r="F1255" s="2"/>
    </row>
    <row r="1256" spans="1:8" ht="14.25" customHeight="1" x14ac:dyDescent="0.2">
      <c r="A1256" s="2" t="s">
        <v>212</v>
      </c>
      <c r="B1256" s="2" t="s">
        <v>226</v>
      </c>
      <c r="C1256" s="2">
        <v>2</v>
      </c>
      <c r="D1256" s="28" t="s">
        <v>304</v>
      </c>
      <c r="E1256" s="28">
        <v>1</v>
      </c>
      <c r="F1256" s="28" t="s">
        <v>1224</v>
      </c>
    </row>
    <row r="1257" spans="1:8" ht="14.25" customHeight="1" x14ac:dyDescent="0.2">
      <c r="A1257" s="2" t="s">
        <v>212</v>
      </c>
      <c r="B1257" s="2" t="s">
        <v>226</v>
      </c>
      <c r="C1257" s="2">
        <v>2</v>
      </c>
      <c r="D1257" s="28" t="s">
        <v>304</v>
      </c>
      <c r="E1257" s="28">
        <v>2</v>
      </c>
      <c r="F1257" s="28" t="s">
        <v>1225</v>
      </c>
    </row>
    <row r="1258" spans="1:8" ht="14.25" customHeight="1" x14ac:dyDescent="0.2">
      <c r="A1258" s="2" t="s">
        <v>212</v>
      </c>
      <c r="B1258" s="2" t="s">
        <v>226</v>
      </c>
      <c r="C1258" s="2">
        <v>2</v>
      </c>
      <c r="D1258" s="28" t="s">
        <v>304</v>
      </c>
      <c r="E1258" s="28">
        <v>3</v>
      </c>
      <c r="F1258" s="28" t="s">
        <v>1226</v>
      </c>
    </row>
    <row r="1259" spans="1:8" ht="14.25" customHeight="1" x14ac:dyDescent="0.2">
      <c r="A1259" s="2" t="s">
        <v>212</v>
      </c>
      <c r="B1259" s="2" t="s">
        <v>226</v>
      </c>
      <c r="C1259" s="2">
        <v>3</v>
      </c>
      <c r="D1259" s="28" t="s">
        <v>304</v>
      </c>
      <c r="E1259" s="28">
        <v>4</v>
      </c>
      <c r="F1259" s="28" t="s">
        <v>287</v>
      </c>
    </row>
    <row r="1260" spans="1:8" ht="14.25" customHeight="1" x14ac:dyDescent="0.2">
      <c r="A1260" s="2" t="s">
        <v>212</v>
      </c>
      <c r="B1260" s="2" t="s">
        <v>226</v>
      </c>
      <c r="C1260" s="2">
        <v>3</v>
      </c>
      <c r="D1260" s="28" t="s">
        <v>305</v>
      </c>
      <c r="E1260" s="28">
        <v>5</v>
      </c>
      <c r="F1260" s="28" t="s">
        <v>57</v>
      </c>
    </row>
    <row r="1261" spans="1:8" ht="14.25" customHeight="1" x14ac:dyDescent="0.2">
      <c r="A1261" s="2" t="s">
        <v>212</v>
      </c>
      <c r="B1261" s="2" t="s">
        <v>226</v>
      </c>
      <c r="C1261" s="2">
        <v>3</v>
      </c>
      <c r="D1261" s="28" t="s">
        <v>305</v>
      </c>
      <c r="E1261" s="28">
        <v>6</v>
      </c>
      <c r="F1261" s="28" t="s">
        <v>1227</v>
      </c>
    </row>
    <row r="1262" spans="1:8" ht="14.25" customHeight="1" x14ac:dyDescent="0.2">
      <c r="A1262" s="2" t="s">
        <v>212</v>
      </c>
      <c r="B1262" s="2" t="s">
        <v>226</v>
      </c>
      <c r="C1262" s="2">
        <v>3</v>
      </c>
      <c r="D1262" s="28" t="s">
        <v>305</v>
      </c>
      <c r="E1262" s="28">
        <v>7</v>
      </c>
      <c r="F1262" s="28" t="s">
        <v>61</v>
      </c>
    </row>
    <row r="1263" spans="1:8" s="11" customFormat="1" ht="14.25" customHeight="1" x14ac:dyDescent="0.2">
      <c r="A1263" s="13"/>
      <c r="B1263" s="13"/>
      <c r="C1263" s="13"/>
      <c r="D1263" s="13"/>
      <c r="E1263" s="13"/>
      <c r="F1263" s="13"/>
    </row>
    <row r="1264" spans="1:8" ht="14.25" customHeight="1" x14ac:dyDescent="0.2">
      <c r="A1264" s="2" t="s">
        <v>212</v>
      </c>
      <c r="B1264" s="2" t="s">
        <v>132</v>
      </c>
      <c r="C1264" s="2">
        <v>0</v>
      </c>
      <c r="D1264" s="2">
        <v>0</v>
      </c>
      <c r="E1264" s="2"/>
      <c r="F1264" s="2"/>
    </row>
    <row r="1265" spans="1:6" ht="14.25" customHeight="1" x14ac:dyDescent="0.2">
      <c r="A1265" s="2" t="s">
        <v>212</v>
      </c>
      <c r="B1265" s="2" t="s">
        <v>132</v>
      </c>
      <c r="C1265" s="2">
        <v>3</v>
      </c>
      <c r="D1265" s="28" t="s">
        <v>304</v>
      </c>
      <c r="E1265" s="28">
        <v>1</v>
      </c>
      <c r="F1265" s="28" t="s">
        <v>1228</v>
      </c>
    </row>
    <row r="1266" spans="1:6" ht="14.25" customHeight="1" x14ac:dyDescent="0.2">
      <c r="A1266" s="2" t="s">
        <v>212</v>
      </c>
      <c r="B1266" s="2" t="s">
        <v>132</v>
      </c>
      <c r="C1266" s="2">
        <v>3</v>
      </c>
      <c r="D1266" s="28" t="s">
        <v>305</v>
      </c>
      <c r="E1266" s="28">
        <v>2</v>
      </c>
      <c r="F1266" s="28" t="s">
        <v>1229</v>
      </c>
    </row>
    <row r="1267" spans="1:6" ht="14.25" customHeight="1" x14ac:dyDescent="0.2">
      <c r="A1267" s="2" t="s">
        <v>212</v>
      </c>
      <c r="B1267" s="2" t="s">
        <v>132</v>
      </c>
      <c r="C1267" s="2">
        <v>3</v>
      </c>
      <c r="D1267" s="28" t="s">
        <v>304</v>
      </c>
      <c r="E1267" s="28">
        <v>3</v>
      </c>
      <c r="F1267" s="28" t="s">
        <v>1230</v>
      </c>
    </row>
    <row r="1268" spans="1:6" ht="14.25" customHeight="1" x14ac:dyDescent="0.2">
      <c r="A1268" s="2" t="s">
        <v>212</v>
      </c>
      <c r="B1268" s="2" t="s">
        <v>132</v>
      </c>
      <c r="C1268" s="2">
        <v>3</v>
      </c>
      <c r="D1268" s="28" t="s">
        <v>305</v>
      </c>
      <c r="E1268" s="28">
        <v>4</v>
      </c>
      <c r="F1268" s="28" t="s">
        <v>1231</v>
      </c>
    </row>
    <row r="1269" spans="1:6" ht="14.25" customHeight="1" x14ac:dyDescent="0.2">
      <c r="A1269" s="2" t="s">
        <v>212</v>
      </c>
      <c r="B1269" s="2" t="s">
        <v>132</v>
      </c>
      <c r="C1269" s="2">
        <v>3</v>
      </c>
      <c r="D1269" s="28" t="s">
        <v>305</v>
      </c>
      <c r="E1269" s="28">
        <v>5</v>
      </c>
      <c r="F1269" s="28" t="s">
        <v>1232</v>
      </c>
    </row>
    <row r="1270" spans="1:6" ht="14.25" customHeight="1" x14ac:dyDescent="0.2">
      <c r="A1270" s="2"/>
      <c r="B1270" s="2"/>
      <c r="C1270" s="2"/>
      <c r="D1270" s="2"/>
      <c r="E1270" s="2"/>
      <c r="F1270" s="2"/>
    </row>
    <row r="1271" spans="1:6" ht="14.25" customHeight="1" x14ac:dyDescent="0.2">
      <c r="A1271" s="13" t="s">
        <v>211</v>
      </c>
      <c r="B1271" s="2" t="s">
        <v>26</v>
      </c>
      <c r="C1271" s="2">
        <v>3</v>
      </c>
      <c r="D1271" s="2">
        <v>0</v>
      </c>
      <c r="E1271" s="2"/>
      <c r="F1271" s="2"/>
    </row>
    <row r="1272" spans="1:6" ht="14.25" customHeight="1" x14ac:dyDescent="0.2">
      <c r="A1272" s="13" t="s">
        <v>211</v>
      </c>
      <c r="B1272" s="2" t="s">
        <v>26</v>
      </c>
      <c r="C1272" s="2">
        <v>1</v>
      </c>
      <c r="D1272" s="28" t="s">
        <v>304</v>
      </c>
      <c r="E1272" s="28">
        <v>1</v>
      </c>
      <c r="F1272" s="28" t="s">
        <v>346</v>
      </c>
    </row>
    <row r="1273" spans="1:6" ht="14.25" customHeight="1" x14ac:dyDescent="0.2">
      <c r="A1273" s="13" t="s">
        <v>211</v>
      </c>
      <c r="B1273" s="2" t="s">
        <v>26</v>
      </c>
      <c r="C1273" s="2">
        <v>1</v>
      </c>
      <c r="D1273" s="28" t="s">
        <v>304</v>
      </c>
      <c r="E1273" s="28">
        <v>2</v>
      </c>
      <c r="F1273" s="28" t="s">
        <v>1233</v>
      </c>
    </row>
    <row r="1274" spans="1:6" ht="14.25" customHeight="1" x14ac:dyDescent="0.2">
      <c r="A1274" s="13" t="s">
        <v>211</v>
      </c>
      <c r="B1274" s="2" t="s">
        <v>26</v>
      </c>
      <c r="C1274" s="2">
        <v>1</v>
      </c>
      <c r="D1274" s="28" t="s">
        <v>304</v>
      </c>
      <c r="E1274" s="28">
        <v>3</v>
      </c>
      <c r="F1274" s="28" t="s">
        <v>1234</v>
      </c>
    </row>
    <row r="1275" spans="1:6" ht="14.25" customHeight="1" x14ac:dyDescent="0.2">
      <c r="A1275" s="13" t="s">
        <v>211</v>
      </c>
      <c r="B1275" s="2" t="s">
        <v>26</v>
      </c>
      <c r="C1275" s="2">
        <v>1</v>
      </c>
      <c r="D1275" s="28" t="s">
        <v>304</v>
      </c>
      <c r="E1275" s="28">
        <v>4</v>
      </c>
      <c r="F1275" s="28" t="s">
        <v>1235</v>
      </c>
    </row>
    <row r="1276" spans="1:6" ht="14.25" customHeight="1" x14ac:dyDescent="0.2">
      <c r="A1276" s="13" t="s">
        <v>211</v>
      </c>
      <c r="B1276" s="2" t="s">
        <v>26</v>
      </c>
      <c r="C1276" s="2">
        <v>1</v>
      </c>
      <c r="D1276" s="28" t="s">
        <v>305</v>
      </c>
      <c r="E1276" s="28">
        <v>5</v>
      </c>
      <c r="F1276" s="28" t="s">
        <v>347</v>
      </c>
    </row>
    <row r="1277" spans="1:6" ht="14.25" customHeight="1" x14ac:dyDescent="0.2">
      <c r="A1277" s="13" t="s">
        <v>211</v>
      </c>
      <c r="B1277" s="2" t="s">
        <v>26</v>
      </c>
      <c r="C1277" s="2">
        <v>1</v>
      </c>
      <c r="D1277" s="28" t="s">
        <v>305</v>
      </c>
      <c r="E1277" s="28">
        <v>6</v>
      </c>
      <c r="F1277" s="28" t="s">
        <v>348</v>
      </c>
    </row>
    <row r="1278" spans="1:6" ht="14.25" customHeight="1" x14ac:dyDescent="0.2">
      <c r="A1278" s="13" t="s">
        <v>211</v>
      </c>
      <c r="B1278" s="2" t="s">
        <v>26</v>
      </c>
      <c r="C1278" s="2">
        <v>1</v>
      </c>
      <c r="D1278" s="28" t="s">
        <v>305</v>
      </c>
      <c r="E1278" s="28">
        <v>7</v>
      </c>
      <c r="F1278" s="28" t="s">
        <v>349</v>
      </c>
    </row>
    <row r="1279" spans="1:6" s="11" customFormat="1" ht="14.25" customHeight="1" x14ac:dyDescent="0.2">
      <c r="A1279" s="13" t="s">
        <v>211</v>
      </c>
      <c r="B1279" s="13" t="s">
        <v>26</v>
      </c>
      <c r="C1279" s="13">
        <v>1</v>
      </c>
      <c r="D1279" s="28" t="s">
        <v>306</v>
      </c>
      <c r="E1279" s="28">
        <v>8</v>
      </c>
      <c r="F1279" s="28" t="s">
        <v>350</v>
      </c>
    </row>
    <row r="1280" spans="1:6" s="11" customFormat="1" ht="14.25" customHeight="1" x14ac:dyDescent="0.2">
      <c r="A1280" s="13"/>
      <c r="B1280" s="13"/>
      <c r="C1280" s="13"/>
      <c r="D1280" s="13"/>
      <c r="E1280" s="13"/>
      <c r="F1280" s="20"/>
    </row>
    <row r="1281" spans="1:8" ht="14.25" customHeight="1" x14ac:dyDescent="0.2">
      <c r="A1281" s="13" t="s">
        <v>211</v>
      </c>
      <c r="B1281" s="2" t="s">
        <v>7</v>
      </c>
      <c r="C1281" s="2">
        <v>3</v>
      </c>
      <c r="D1281" s="2">
        <v>0</v>
      </c>
      <c r="E1281" s="2"/>
      <c r="F1281" s="2"/>
    </row>
    <row r="1282" spans="1:8" ht="14.25" customHeight="1" x14ac:dyDescent="0.2">
      <c r="A1282" s="13" t="s">
        <v>211</v>
      </c>
      <c r="B1282" s="2" t="s">
        <v>7</v>
      </c>
      <c r="C1282" s="2">
        <v>1</v>
      </c>
      <c r="D1282" s="28" t="s">
        <v>304</v>
      </c>
      <c r="E1282" s="28">
        <v>1</v>
      </c>
      <c r="F1282" s="28" t="s">
        <v>1236</v>
      </c>
    </row>
    <row r="1283" spans="1:8" ht="14.25" customHeight="1" x14ac:dyDescent="0.2">
      <c r="A1283" s="13" t="s">
        <v>211</v>
      </c>
      <c r="B1283" s="2" t="s">
        <v>7</v>
      </c>
      <c r="C1283" s="2">
        <v>1</v>
      </c>
      <c r="D1283" s="28" t="s">
        <v>304</v>
      </c>
      <c r="E1283" s="28">
        <v>2</v>
      </c>
      <c r="F1283" s="28" t="s">
        <v>1237</v>
      </c>
    </row>
    <row r="1284" spans="1:8" ht="14.25" customHeight="1" x14ac:dyDescent="0.2">
      <c r="A1284" s="13" t="s">
        <v>211</v>
      </c>
      <c r="B1284" s="2" t="s">
        <v>7</v>
      </c>
      <c r="C1284" s="2">
        <v>1</v>
      </c>
      <c r="D1284" s="28" t="s">
        <v>304</v>
      </c>
      <c r="E1284" s="28">
        <v>3</v>
      </c>
      <c r="F1284" s="28" t="s">
        <v>351</v>
      </c>
    </row>
    <row r="1285" spans="1:8" ht="14.25" customHeight="1" x14ac:dyDescent="0.2">
      <c r="A1285" s="13" t="s">
        <v>211</v>
      </c>
      <c r="B1285" s="2" t="s">
        <v>7</v>
      </c>
      <c r="C1285" s="2">
        <v>1</v>
      </c>
      <c r="D1285" s="28" t="s">
        <v>305</v>
      </c>
      <c r="E1285" s="28">
        <v>4</v>
      </c>
      <c r="F1285" s="28" t="s">
        <v>352</v>
      </c>
    </row>
    <row r="1286" spans="1:8" ht="14.25" customHeight="1" x14ac:dyDescent="0.2">
      <c r="A1286" s="13" t="s">
        <v>211</v>
      </c>
      <c r="B1286" s="2" t="s">
        <v>7</v>
      </c>
      <c r="C1286" s="2">
        <v>1</v>
      </c>
      <c r="D1286" s="28" t="s">
        <v>305</v>
      </c>
      <c r="E1286" s="28">
        <v>5</v>
      </c>
      <c r="F1286" s="28" t="s">
        <v>353</v>
      </c>
      <c r="G1286" s="27">
        <v>41505</v>
      </c>
      <c r="H1286" s="17" t="s">
        <v>1357</v>
      </c>
    </row>
    <row r="1287" spans="1:8" ht="14.25" customHeight="1" x14ac:dyDescent="0.2">
      <c r="A1287" s="13"/>
      <c r="B1287" s="2"/>
      <c r="C1287" s="2"/>
      <c r="D1287" s="2"/>
      <c r="E1287" s="2"/>
      <c r="F1287" s="2"/>
    </row>
    <row r="1288" spans="1:8" s="17" customFormat="1" ht="14.25" customHeight="1" x14ac:dyDescent="0.2">
      <c r="A1288" s="13" t="s">
        <v>211</v>
      </c>
      <c r="B1288" s="28" t="s">
        <v>1238</v>
      </c>
      <c r="C1288" s="13">
        <v>6</v>
      </c>
      <c r="D1288" s="13">
        <v>0</v>
      </c>
      <c r="E1288" s="13"/>
      <c r="F1288" s="13"/>
      <c r="G1288" s="27">
        <v>41505</v>
      </c>
      <c r="H1288" s="17" t="s">
        <v>1372</v>
      </c>
    </row>
    <row r="1289" spans="1:8" s="17" customFormat="1" ht="14.25" customHeight="1" x14ac:dyDescent="0.2">
      <c r="A1289" s="13" t="s">
        <v>211</v>
      </c>
      <c r="B1289" s="28" t="s">
        <v>1238</v>
      </c>
      <c r="C1289" s="13">
        <v>1</v>
      </c>
      <c r="D1289" s="28" t="s">
        <v>304</v>
      </c>
      <c r="E1289" s="28">
        <v>1</v>
      </c>
      <c r="F1289" s="28" t="s">
        <v>1239</v>
      </c>
      <c r="G1289" s="27">
        <v>41505</v>
      </c>
      <c r="H1289" s="17" t="s">
        <v>1320</v>
      </c>
    </row>
    <row r="1290" spans="1:8" s="17" customFormat="1" ht="14.25" customHeight="1" x14ac:dyDescent="0.2">
      <c r="A1290" s="13" t="s">
        <v>211</v>
      </c>
      <c r="B1290" s="28" t="s">
        <v>1238</v>
      </c>
      <c r="C1290" s="13">
        <v>1</v>
      </c>
      <c r="D1290" s="28" t="s">
        <v>304</v>
      </c>
      <c r="E1290" s="28">
        <v>2</v>
      </c>
      <c r="F1290" s="28" t="s">
        <v>1240</v>
      </c>
    </row>
    <row r="1291" spans="1:8" s="17" customFormat="1" ht="14.25" customHeight="1" x14ac:dyDescent="0.2">
      <c r="A1291" s="13" t="s">
        <v>211</v>
      </c>
      <c r="B1291" s="28" t="s">
        <v>1238</v>
      </c>
      <c r="C1291" s="13">
        <v>1</v>
      </c>
      <c r="D1291" s="28" t="s">
        <v>304</v>
      </c>
      <c r="E1291" s="28">
        <v>3</v>
      </c>
      <c r="F1291" s="28" t="s">
        <v>354</v>
      </c>
    </row>
    <row r="1292" spans="1:8" s="17" customFormat="1" ht="14.25" customHeight="1" x14ac:dyDescent="0.2">
      <c r="A1292" s="13" t="s">
        <v>211</v>
      </c>
      <c r="B1292" s="28" t="s">
        <v>1238</v>
      </c>
      <c r="C1292" s="13">
        <v>1</v>
      </c>
      <c r="D1292" s="28" t="s">
        <v>304</v>
      </c>
      <c r="E1292" s="28">
        <v>4</v>
      </c>
      <c r="F1292" s="28" t="s">
        <v>355</v>
      </c>
    </row>
    <row r="1293" spans="1:8" s="17" customFormat="1" ht="14.25" customHeight="1" x14ac:dyDescent="0.2">
      <c r="A1293" s="13" t="s">
        <v>211</v>
      </c>
      <c r="B1293" s="28" t="s">
        <v>1238</v>
      </c>
      <c r="C1293" s="13">
        <v>1</v>
      </c>
      <c r="D1293" s="28" t="s">
        <v>305</v>
      </c>
      <c r="E1293" s="28">
        <v>5</v>
      </c>
      <c r="F1293" s="28" t="s">
        <v>1241</v>
      </c>
    </row>
    <row r="1294" spans="1:8" s="17" customFormat="1" ht="14.25" customHeight="1" x14ac:dyDescent="0.2">
      <c r="A1294" s="13" t="s">
        <v>211</v>
      </c>
      <c r="B1294" s="28" t="s">
        <v>1238</v>
      </c>
      <c r="C1294" s="13">
        <v>1</v>
      </c>
      <c r="D1294" s="28" t="s">
        <v>306</v>
      </c>
      <c r="E1294" s="28">
        <v>6</v>
      </c>
      <c r="F1294" s="28" t="s">
        <v>356</v>
      </c>
    </row>
    <row r="1295" spans="1:8" s="17" customFormat="1" ht="14.25" customHeight="1" x14ac:dyDescent="0.2">
      <c r="A1295" s="13"/>
      <c r="B1295" s="13"/>
      <c r="C1295" s="13"/>
      <c r="D1295" s="13"/>
      <c r="E1295" s="13"/>
      <c r="F1295" s="13"/>
    </row>
    <row r="1296" spans="1:8" s="17" customFormat="1" ht="14.25" customHeight="1" x14ac:dyDescent="0.2">
      <c r="A1296" s="13" t="s">
        <v>211</v>
      </c>
      <c r="B1296" s="13" t="s">
        <v>357</v>
      </c>
      <c r="C1296" s="13">
        <v>1</v>
      </c>
      <c r="D1296" s="13">
        <v>0</v>
      </c>
      <c r="E1296" s="13"/>
      <c r="F1296" s="13"/>
    </row>
    <row r="1297" spans="1:6" s="17" customFormat="1" ht="14.25" customHeight="1" x14ac:dyDescent="0.2">
      <c r="A1297" s="13" t="s">
        <v>211</v>
      </c>
      <c r="B1297" s="13" t="s">
        <v>357</v>
      </c>
      <c r="C1297" s="13">
        <v>1</v>
      </c>
      <c r="D1297" s="28" t="s">
        <v>304</v>
      </c>
      <c r="E1297" s="28">
        <v>1</v>
      </c>
      <c r="F1297" s="28" t="s">
        <v>358</v>
      </c>
    </row>
    <row r="1298" spans="1:6" s="17" customFormat="1" ht="14.25" customHeight="1" x14ac:dyDescent="0.2">
      <c r="A1298" s="13" t="s">
        <v>211</v>
      </c>
      <c r="B1298" s="13" t="s">
        <v>357</v>
      </c>
      <c r="C1298" s="13">
        <v>1</v>
      </c>
      <c r="D1298" s="28" t="s">
        <v>304</v>
      </c>
      <c r="E1298" s="28">
        <v>2</v>
      </c>
      <c r="F1298" s="28" t="s">
        <v>1242</v>
      </c>
    </row>
    <row r="1299" spans="1:6" s="17" customFormat="1" ht="14.25" customHeight="1" x14ac:dyDescent="0.2">
      <c r="A1299" s="13" t="s">
        <v>211</v>
      </c>
      <c r="B1299" s="13" t="s">
        <v>357</v>
      </c>
      <c r="C1299" s="13">
        <v>1</v>
      </c>
      <c r="D1299" s="28" t="s">
        <v>304</v>
      </c>
      <c r="E1299" s="28">
        <v>3</v>
      </c>
      <c r="F1299" s="28" t="s">
        <v>359</v>
      </c>
    </row>
    <row r="1300" spans="1:6" s="17" customFormat="1" ht="14.25" customHeight="1" x14ac:dyDescent="0.2">
      <c r="A1300" s="13" t="s">
        <v>211</v>
      </c>
      <c r="B1300" s="13" t="s">
        <v>357</v>
      </c>
      <c r="C1300" s="13">
        <v>1</v>
      </c>
      <c r="D1300" s="28" t="s">
        <v>304</v>
      </c>
      <c r="E1300" s="28">
        <v>4</v>
      </c>
      <c r="F1300" s="28" t="s">
        <v>225</v>
      </c>
    </row>
    <row r="1301" spans="1:6" s="17" customFormat="1" ht="14.25" customHeight="1" x14ac:dyDescent="0.2">
      <c r="A1301" s="13" t="s">
        <v>211</v>
      </c>
      <c r="B1301" s="13" t="s">
        <v>357</v>
      </c>
      <c r="C1301" s="13">
        <v>1</v>
      </c>
      <c r="D1301" s="28" t="s">
        <v>305</v>
      </c>
      <c r="E1301" s="28">
        <v>5</v>
      </c>
      <c r="F1301" s="28" t="s">
        <v>1243</v>
      </c>
    </row>
    <row r="1302" spans="1:6" s="17" customFormat="1" ht="14.25" customHeight="1" x14ac:dyDescent="0.2">
      <c r="A1302" s="13" t="s">
        <v>211</v>
      </c>
      <c r="B1302" s="13" t="s">
        <v>357</v>
      </c>
      <c r="C1302" s="13">
        <v>1</v>
      </c>
      <c r="D1302" s="28" t="s">
        <v>306</v>
      </c>
      <c r="E1302" s="28">
        <v>6</v>
      </c>
      <c r="F1302" s="28" t="s">
        <v>360</v>
      </c>
    </row>
    <row r="1303" spans="1:6" s="17" customFormat="1" ht="14.25" customHeight="1" x14ac:dyDescent="0.2">
      <c r="A1303" s="13"/>
      <c r="B1303" s="13"/>
      <c r="C1303" s="13"/>
      <c r="D1303" s="13"/>
      <c r="E1303" s="13"/>
      <c r="F1303" s="21"/>
    </row>
    <row r="1304" spans="1:6" s="17" customFormat="1" ht="14.25" customHeight="1" x14ac:dyDescent="0.2">
      <c r="A1304" s="13" t="s">
        <v>211</v>
      </c>
      <c r="B1304" s="13" t="s">
        <v>361</v>
      </c>
      <c r="C1304" s="13">
        <v>3</v>
      </c>
      <c r="D1304" s="13">
        <v>0</v>
      </c>
      <c r="E1304" s="13"/>
      <c r="F1304" s="21"/>
    </row>
    <row r="1305" spans="1:6" s="17" customFormat="1" ht="14.25" customHeight="1" x14ac:dyDescent="0.2">
      <c r="A1305" s="13" t="s">
        <v>211</v>
      </c>
      <c r="B1305" s="13" t="s">
        <v>361</v>
      </c>
      <c r="C1305" s="13">
        <v>1</v>
      </c>
      <c r="D1305" s="28" t="s">
        <v>304</v>
      </c>
      <c r="E1305" s="28">
        <v>1</v>
      </c>
      <c r="F1305" s="28" t="s">
        <v>362</v>
      </c>
    </row>
    <row r="1306" spans="1:6" s="17" customFormat="1" ht="14.25" customHeight="1" x14ac:dyDescent="0.2">
      <c r="A1306" s="13" t="s">
        <v>211</v>
      </c>
      <c r="B1306" s="13" t="s">
        <v>361</v>
      </c>
      <c r="C1306" s="13">
        <v>1</v>
      </c>
      <c r="D1306" s="28" t="s">
        <v>304</v>
      </c>
      <c r="E1306" s="28">
        <v>2</v>
      </c>
      <c r="F1306" s="28" t="s">
        <v>363</v>
      </c>
    </row>
    <row r="1307" spans="1:6" s="17" customFormat="1" ht="14.25" customHeight="1" x14ac:dyDescent="0.2">
      <c r="A1307" s="13" t="s">
        <v>211</v>
      </c>
      <c r="B1307" s="13" t="s">
        <v>361</v>
      </c>
      <c r="C1307" s="13">
        <v>1</v>
      </c>
      <c r="D1307" s="28" t="s">
        <v>305</v>
      </c>
      <c r="E1307" s="28">
        <v>3</v>
      </c>
      <c r="F1307" s="28" t="s">
        <v>1244</v>
      </c>
    </row>
    <row r="1308" spans="1:6" s="17" customFormat="1" ht="14.25" customHeight="1" x14ac:dyDescent="0.2">
      <c r="A1308" s="13" t="s">
        <v>211</v>
      </c>
      <c r="B1308" s="13" t="s">
        <v>361</v>
      </c>
      <c r="C1308" s="13">
        <v>1</v>
      </c>
      <c r="D1308" s="28" t="s">
        <v>306</v>
      </c>
      <c r="E1308" s="28">
        <v>4</v>
      </c>
      <c r="F1308" s="28" t="s">
        <v>364</v>
      </c>
    </row>
    <row r="1309" spans="1:6" s="17" customFormat="1" ht="14.25" customHeight="1" x14ac:dyDescent="0.2">
      <c r="A1309" s="13"/>
      <c r="B1309" s="13"/>
      <c r="C1309" s="13"/>
      <c r="D1309" s="13"/>
      <c r="E1309" s="13"/>
      <c r="F1309" s="21"/>
    </row>
    <row r="1310" spans="1:6" ht="14.25" customHeight="1" x14ac:dyDescent="0.2">
      <c r="A1310" s="13" t="s">
        <v>211</v>
      </c>
      <c r="B1310" s="13" t="s">
        <v>278</v>
      </c>
      <c r="C1310" s="2">
        <v>0</v>
      </c>
      <c r="D1310" s="2">
        <v>2</v>
      </c>
      <c r="E1310" s="2"/>
      <c r="F1310" s="2"/>
    </row>
    <row r="1311" spans="1:6" ht="14.25" customHeight="1" x14ac:dyDescent="0.2">
      <c r="A1311" s="13" t="s">
        <v>211</v>
      </c>
      <c r="B1311" s="13" t="s">
        <v>278</v>
      </c>
      <c r="C1311" s="2">
        <v>2</v>
      </c>
      <c r="D1311" s="28" t="s">
        <v>304</v>
      </c>
      <c r="E1311" s="28">
        <v>1</v>
      </c>
      <c r="F1311" s="28" t="s">
        <v>1245</v>
      </c>
    </row>
    <row r="1312" spans="1:6" ht="14.25" customHeight="1" x14ac:dyDescent="0.2">
      <c r="A1312" s="13" t="s">
        <v>211</v>
      </c>
      <c r="B1312" s="13" t="s">
        <v>278</v>
      </c>
      <c r="C1312" s="2">
        <v>2</v>
      </c>
      <c r="D1312" s="28" t="s">
        <v>304</v>
      </c>
      <c r="E1312" s="28">
        <v>2</v>
      </c>
      <c r="F1312" s="28" t="s">
        <v>365</v>
      </c>
    </row>
    <row r="1313" spans="1:8" ht="14.25" customHeight="1" x14ac:dyDescent="0.2">
      <c r="A1313" s="13" t="s">
        <v>211</v>
      </c>
      <c r="B1313" s="13" t="s">
        <v>278</v>
      </c>
      <c r="C1313" s="2">
        <v>2</v>
      </c>
      <c r="D1313" s="28" t="s">
        <v>305</v>
      </c>
      <c r="E1313" s="28">
        <v>3</v>
      </c>
      <c r="F1313" s="28" t="s">
        <v>366</v>
      </c>
    </row>
    <row r="1314" spans="1:8" ht="14.25" customHeight="1" x14ac:dyDescent="0.2">
      <c r="A1314" s="13" t="s">
        <v>211</v>
      </c>
      <c r="B1314" s="13" t="s">
        <v>278</v>
      </c>
      <c r="C1314" s="2">
        <v>2</v>
      </c>
      <c r="D1314" s="28" t="s">
        <v>306</v>
      </c>
      <c r="E1314" s="28">
        <v>4</v>
      </c>
      <c r="F1314" s="28" t="s">
        <v>1246</v>
      </c>
    </row>
    <row r="1315" spans="1:8" ht="14.25" customHeight="1" x14ac:dyDescent="0.2">
      <c r="A1315" s="13"/>
      <c r="B1315" s="13"/>
      <c r="C1315" s="2"/>
      <c r="D1315" s="2"/>
      <c r="E1315" s="2"/>
      <c r="F1315" s="2"/>
    </row>
    <row r="1316" spans="1:8" ht="14.25" customHeight="1" x14ac:dyDescent="0.2">
      <c r="A1316" s="13" t="s">
        <v>211</v>
      </c>
      <c r="B1316" s="13" t="s">
        <v>95</v>
      </c>
      <c r="C1316" s="2">
        <v>0</v>
      </c>
      <c r="D1316" s="2">
        <v>3</v>
      </c>
      <c r="E1316" s="2"/>
      <c r="F1316" s="2"/>
    </row>
    <row r="1317" spans="1:8" ht="14.25" customHeight="1" x14ac:dyDescent="0.2">
      <c r="A1317" s="13" t="s">
        <v>211</v>
      </c>
      <c r="B1317" s="13" t="s">
        <v>95</v>
      </c>
      <c r="C1317" s="2">
        <v>2</v>
      </c>
      <c r="D1317" s="28" t="s">
        <v>304</v>
      </c>
      <c r="E1317" s="28">
        <v>1</v>
      </c>
      <c r="F1317" s="28" t="s">
        <v>1247</v>
      </c>
    </row>
    <row r="1318" spans="1:8" ht="14.25" customHeight="1" x14ac:dyDescent="0.2">
      <c r="A1318" s="13" t="s">
        <v>211</v>
      </c>
      <c r="B1318" s="13" t="s">
        <v>95</v>
      </c>
      <c r="C1318" s="2">
        <v>2</v>
      </c>
      <c r="D1318" s="28" t="s">
        <v>304</v>
      </c>
      <c r="E1318" s="28">
        <v>2</v>
      </c>
      <c r="F1318" s="28" t="s">
        <v>1248</v>
      </c>
    </row>
    <row r="1319" spans="1:8" ht="14.25" customHeight="1" x14ac:dyDescent="0.2">
      <c r="A1319" s="13" t="s">
        <v>211</v>
      </c>
      <c r="B1319" s="13" t="s">
        <v>95</v>
      </c>
      <c r="C1319" s="2">
        <v>2</v>
      </c>
      <c r="D1319" s="28" t="s">
        <v>306</v>
      </c>
      <c r="E1319" s="28">
        <v>3</v>
      </c>
      <c r="F1319" s="28" t="s">
        <v>1249</v>
      </c>
    </row>
    <row r="1320" spans="1:8" ht="14.25" customHeight="1" x14ac:dyDescent="0.2">
      <c r="A1320" s="13"/>
      <c r="B1320" s="13"/>
      <c r="C1320" s="2"/>
      <c r="D1320" s="2"/>
      <c r="E1320" s="2"/>
      <c r="F1320" s="2"/>
    </row>
    <row r="1321" spans="1:8" s="17" customFormat="1" ht="14.25" customHeight="1" x14ac:dyDescent="0.2">
      <c r="A1321" s="13" t="s">
        <v>211</v>
      </c>
      <c r="B1321" s="13" t="s">
        <v>237</v>
      </c>
      <c r="C1321" s="13">
        <v>0</v>
      </c>
      <c r="D1321" s="13">
        <v>2</v>
      </c>
      <c r="E1321" s="13"/>
      <c r="F1321" s="13"/>
    </row>
    <row r="1322" spans="1:8" s="17" customFormat="1" ht="14.25" customHeight="1" x14ac:dyDescent="0.2">
      <c r="A1322" s="13" t="s">
        <v>211</v>
      </c>
      <c r="B1322" s="13" t="s">
        <v>237</v>
      </c>
      <c r="C1322" s="13">
        <v>2</v>
      </c>
      <c r="D1322" s="28" t="s">
        <v>304</v>
      </c>
      <c r="E1322" s="28">
        <v>1</v>
      </c>
      <c r="F1322" s="28" t="s">
        <v>1250</v>
      </c>
      <c r="G1322" s="27">
        <v>41505</v>
      </c>
      <c r="H1322" s="17" t="s">
        <v>1320</v>
      </c>
    </row>
    <row r="1323" spans="1:8" s="17" customFormat="1" ht="14.25" customHeight="1" x14ac:dyDescent="0.2">
      <c r="A1323" s="13" t="s">
        <v>211</v>
      </c>
      <c r="B1323" s="13" t="s">
        <v>237</v>
      </c>
      <c r="C1323" s="13">
        <v>2</v>
      </c>
      <c r="D1323" s="28" t="s">
        <v>304</v>
      </c>
      <c r="E1323" s="28">
        <v>2</v>
      </c>
      <c r="F1323" s="28" t="s">
        <v>367</v>
      </c>
    </row>
    <row r="1324" spans="1:8" s="17" customFormat="1" ht="14.25" customHeight="1" x14ac:dyDescent="0.2">
      <c r="A1324" s="13" t="s">
        <v>211</v>
      </c>
      <c r="B1324" s="13" t="s">
        <v>237</v>
      </c>
      <c r="C1324" s="13">
        <v>2</v>
      </c>
      <c r="D1324" s="28" t="s">
        <v>306</v>
      </c>
      <c r="E1324" s="28">
        <v>3</v>
      </c>
      <c r="F1324" s="28" t="s">
        <v>368</v>
      </c>
    </row>
    <row r="1325" spans="1:8" s="17" customFormat="1" ht="14.25" customHeight="1" x14ac:dyDescent="0.2">
      <c r="A1325" s="13"/>
      <c r="B1325" s="13"/>
      <c r="C1325" s="13"/>
      <c r="D1325" s="13"/>
      <c r="E1325" s="13"/>
      <c r="F1325" s="13"/>
    </row>
    <row r="1326" spans="1:8" s="17" customFormat="1" ht="14.25" customHeight="1" x14ac:dyDescent="0.2">
      <c r="A1326" s="13" t="s">
        <v>211</v>
      </c>
      <c r="B1326" s="13" t="s">
        <v>216</v>
      </c>
      <c r="C1326" s="13">
        <v>0</v>
      </c>
      <c r="D1326" s="13">
        <v>2</v>
      </c>
      <c r="E1326" s="13"/>
      <c r="F1326" s="13"/>
    </row>
    <row r="1327" spans="1:8" s="17" customFormat="1" ht="14.25" customHeight="1" x14ac:dyDescent="0.2">
      <c r="A1327" s="13" t="s">
        <v>211</v>
      </c>
      <c r="B1327" s="13" t="s">
        <v>216</v>
      </c>
      <c r="C1327" s="13">
        <v>2</v>
      </c>
      <c r="D1327" s="28" t="s">
        <v>304</v>
      </c>
      <c r="E1327" s="28">
        <v>1</v>
      </c>
      <c r="F1327" s="28" t="s">
        <v>1251</v>
      </c>
    </row>
    <row r="1328" spans="1:8" s="17" customFormat="1" ht="14.25" customHeight="1" x14ac:dyDescent="0.2">
      <c r="A1328" s="13" t="s">
        <v>211</v>
      </c>
      <c r="B1328" s="13" t="s">
        <v>216</v>
      </c>
      <c r="C1328" s="13">
        <v>2</v>
      </c>
      <c r="D1328" s="28" t="s">
        <v>304</v>
      </c>
      <c r="E1328" s="28">
        <v>2</v>
      </c>
      <c r="F1328" s="28" t="s">
        <v>369</v>
      </c>
    </row>
    <row r="1329" spans="1:9" s="17" customFormat="1" ht="14.25" customHeight="1" x14ac:dyDescent="0.2">
      <c r="A1329" s="13" t="s">
        <v>211</v>
      </c>
      <c r="B1329" s="13" t="s">
        <v>216</v>
      </c>
      <c r="C1329" s="13">
        <v>2</v>
      </c>
      <c r="D1329" s="28" t="s">
        <v>304</v>
      </c>
      <c r="E1329" s="28">
        <v>3</v>
      </c>
      <c r="F1329" s="28" t="s">
        <v>370</v>
      </c>
    </row>
    <row r="1330" spans="1:9" s="17" customFormat="1" ht="14.25" customHeight="1" x14ac:dyDescent="0.2">
      <c r="A1330" s="13" t="s">
        <v>211</v>
      </c>
      <c r="B1330" s="13" t="s">
        <v>216</v>
      </c>
      <c r="C1330" s="13">
        <v>2</v>
      </c>
      <c r="D1330" s="28" t="s">
        <v>305</v>
      </c>
      <c r="E1330" s="28">
        <v>4</v>
      </c>
      <c r="F1330" s="28" t="s">
        <v>371</v>
      </c>
    </row>
    <row r="1331" spans="1:9" s="17" customFormat="1" ht="14.25" customHeight="1" x14ac:dyDescent="0.2">
      <c r="A1331" s="13" t="s">
        <v>211</v>
      </c>
      <c r="B1331" s="13" t="s">
        <v>216</v>
      </c>
      <c r="C1331" s="13">
        <v>2</v>
      </c>
      <c r="D1331" s="28" t="s">
        <v>306</v>
      </c>
      <c r="E1331" s="28">
        <v>5</v>
      </c>
      <c r="F1331" s="28" t="s">
        <v>372</v>
      </c>
    </row>
    <row r="1332" spans="1:9" s="17" customFormat="1" ht="14.25" customHeight="1" x14ac:dyDescent="0.2">
      <c r="A1332" s="13"/>
      <c r="B1332" s="13"/>
      <c r="C1332" s="13"/>
      <c r="D1332" s="13"/>
      <c r="E1332" s="13"/>
      <c r="F1332" s="13"/>
    </row>
    <row r="1333" spans="1:9" s="17" customFormat="1" ht="14.25" customHeight="1" x14ac:dyDescent="0.2">
      <c r="A1333" s="13" t="s">
        <v>211</v>
      </c>
      <c r="B1333" s="13" t="s">
        <v>377</v>
      </c>
      <c r="C1333" s="13">
        <v>0</v>
      </c>
      <c r="D1333" s="13">
        <v>0</v>
      </c>
      <c r="E1333" s="13"/>
      <c r="F1333" s="13"/>
    </row>
    <row r="1334" spans="1:9" s="17" customFormat="1" ht="14.25" customHeight="1" x14ac:dyDescent="0.2">
      <c r="A1334" s="13" t="s">
        <v>211</v>
      </c>
      <c r="B1334" s="13" t="s">
        <v>377</v>
      </c>
      <c r="C1334" s="13">
        <v>3</v>
      </c>
      <c r="D1334" s="28" t="s">
        <v>304</v>
      </c>
      <c r="E1334" s="28">
        <v>1</v>
      </c>
      <c r="F1334" s="28" t="s">
        <v>373</v>
      </c>
    </row>
    <row r="1335" spans="1:9" s="17" customFormat="1" ht="14.25" customHeight="1" x14ac:dyDescent="0.2">
      <c r="A1335" s="13" t="s">
        <v>211</v>
      </c>
      <c r="B1335" s="13" t="s">
        <v>377</v>
      </c>
      <c r="C1335" s="13">
        <v>3</v>
      </c>
      <c r="D1335" s="28" t="s">
        <v>304</v>
      </c>
      <c r="E1335" s="28">
        <v>2</v>
      </c>
      <c r="F1335" s="28" t="s">
        <v>374</v>
      </c>
    </row>
    <row r="1336" spans="1:9" s="17" customFormat="1" ht="14.25" customHeight="1" x14ac:dyDescent="0.2">
      <c r="A1336" s="13" t="s">
        <v>211</v>
      </c>
      <c r="B1336" s="13" t="s">
        <v>377</v>
      </c>
      <c r="C1336" s="13">
        <v>3</v>
      </c>
      <c r="D1336" s="28" t="s">
        <v>305</v>
      </c>
      <c r="E1336" s="28">
        <v>3</v>
      </c>
      <c r="F1336" s="28" t="s">
        <v>375</v>
      </c>
    </row>
    <row r="1337" spans="1:9" s="17" customFormat="1" ht="14.25" customHeight="1" x14ac:dyDescent="0.2">
      <c r="A1337" s="13" t="s">
        <v>211</v>
      </c>
      <c r="B1337" s="13" t="s">
        <v>377</v>
      </c>
      <c r="C1337" s="13">
        <v>3</v>
      </c>
      <c r="D1337" s="28" t="s">
        <v>306</v>
      </c>
      <c r="E1337" s="28">
        <v>4</v>
      </c>
      <c r="F1337" s="28" t="s">
        <v>376</v>
      </c>
    </row>
    <row r="1338" spans="1:9" s="17" customFormat="1" ht="14.25" customHeight="1" x14ac:dyDescent="0.2">
      <c r="A1338" s="13"/>
      <c r="B1338" s="13"/>
      <c r="C1338" s="13"/>
      <c r="D1338" s="13"/>
      <c r="E1338" s="13"/>
      <c r="F1338" s="13"/>
    </row>
    <row r="1339" spans="1:9" ht="14.25" customHeight="1" x14ac:dyDescent="0.2">
      <c r="A1339" s="13" t="s">
        <v>213</v>
      </c>
      <c r="B1339" s="13" t="s">
        <v>209</v>
      </c>
      <c r="C1339" s="13">
        <v>1</v>
      </c>
      <c r="D1339" s="13">
        <v>2</v>
      </c>
      <c r="E1339" s="13"/>
      <c r="F1339" s="13"/>
      <c r="G1339" s="17"/>
      <c r="H1339" s="17"/>
      <c r="I1339" s="17"/>
    </row>
    <row r="1340" spans="1:9" ht="14.25" customHeight="1" x14ac:dyDescent="0.2">
      <c r="A1340" s="13" t="s">
        <v>213</v>
      </c>
      <c r="B1340" s="13" t="s">
        <v>209</v>
      </c>
      <c r="C1340" s="13">
        <v>1</v>
      </c>
      <c r="D1340" s="28" t="s">
        <v>304</v>
      </c>
      <c r="E1340" s="28">
        <v>1</v>
      </c>
      <c r="F1340" s="28" t="s">
        <v>1252</v>
      </c>
      <c r="G1340" s="17"/>
      <c r="H1340" s="17"/>
      <c r="I1340" s="17"/>
    </row>
    <row r="1341" spans="1:9" ht="14.25" customHeight="1" x14ac:dyDescent="0.2">
      <c r="A1341" s="13" t="s">
        <v>213</v>
      </c>
      <c r="B1341" s="13" t="s">
        <v>209</v>
      </c>
      <c r="C1341" s="13">
        <v>1</v>
      </c>
      <c r="D1341" s="28" t="s">
        <v>304</v>
      </c>
      <c r="E1341" s="28">
        <v>2</v>
      </c>
      <c r="F1341" s="28" t="s">
        <v>1253</v>
      </c>
      <c r="G1341" s="17"/>
      <c r="H1341" s="17"/>
      <c r="I1341" s="17"/>
    </row>
    <row r="1342" spans="1:9" ht="14.25" customHeight="1" x14ac:dyDescent="0.2">
      <c r="A1342" s="13" t="s">
        <v>213</v>
      </c>
      <c r="B1342" s="13" t="s">
        <v>209</v>
      </c>
      <c r="C1342" s="13">
        <v>1</v>
      </c>
      <c r="D1342" s="28" t="s">
        <v>304</v>
      </c>
      <c r="E1342" s="28">
        <v>3</v>
      </c>
      <c r="F1342" s="28" t="s">
        <v>1254</v>
      </c>
      <c r="G1342" s="17"/>
      <c r="H1342" s="17"/>
      <c r="I1342" s="17"/>
    </row>
    <row r="1343" spans="1:9" ht="14.25" customHeight="1" x14ac:dyDescent="0.2">
      <c r="A1343" s="13" t="s">
        <v>213</v>
      </c>
      <c r="B1343" s="13" t="s">
        <v>209</v>
      </c>
      <c r="C1343" s="13">
        <v>1</v>
      </c>
      <c r="D1343" s="28" t="s">
        <v>306</v>
      </c>
      <c r="E1343" s="28">
        <v>4</v>
      </c>
      <c r="F1343" s="28" t="s">
        <v>1255</v>
      </c>
      <c r="G1343" s="17"/>
      <c r="H1343" s="17"/>
      <c r="I1343" s="17"/>
    </row>
    <row r="1344" spans="1:9" ht="14.25" customHeight="1" x14ac:dyDescent="0.2">
      <c r="A1344" s="13" t="s">
        <v>213</v>
      </c>
      <c r="B1344" s="13" t="s">
        <v>209</v>
      </c>
      <c r="C1344" s="13">
        <v>1</v>
      </c>
      <c r="D1344" s="28" t="s">
        <v>305</v>
      </c>
      <c r="E1344" s="28">
        <v>5</v>
      </c>
      <c r="F1344" s="28" t="s">
        <v>1256</v>
      </c>
      <c r="G1344" s="17"/>
      <c r="H1344" s="17"/>
      <c r="I1344" s="17"/>
    </row>
    <row r="1345" spans="1:9" ht="14.25" customHeight="1" x14ac:dyDescent="0.2">
      <c r="A1345" s="13" t="s">
        <v>213</v>
      </c>
      <c r="B1345" s="13" t="s">
        <v>209</v>
      </c>
      <c r="C1345" s="13">
        <v>2</v>
      </c>
      <c r="D1345" s="28" t="s">
        <v>304</v>
      </c>
      <c r="E1345" s="28">
        <v>6</v>
      </c>
      <c r="F1345" s="28" t="s">
        <v>165</v>
      </c>
      <c r="G1345" s="17"/>
      <c r="H1345" s="17"/>
      <c r="I1345" s="17"/>
    </row>
    <row r="1346" spans="1:9" ht="14.25" customHeight="1" x14ac:dyDescent="0.2">
      <c r="A1346" s="13" t="s">
        <v>213</v>
      </c>
      <c r="B1346" s="13" t="s">
        <v>209</v>
      </c>
      <c r="C1346" s="13">
        <v>2</v>
      </c>
      <c r="D1346" s="28" t="s">
        <v>306</v>
      </c>
      <c r="E1346" s="28">
        <v>7</v>
      </c>
      <c r="F1346" s="28" t="s">
        <v>1257</v>
      </c>
      <c r="G1346" s="17"/>
      <c r="H1346" s="17"/>
      <c r="I1346" s="17"/>
    </row>
    <row r="1347" spans="1:9" ht="14.25" customHeight="1" x14ac:dyDescent="0.2">
      <c r="A1347" s="13" t="s">
        <v>213</v>
      </c>
      <c r="B1347" s="13" t="s">
        <v>209</v>
      </c>
      <c r="C1347" s="13">
        <v>2</v>
      </c>
      <c r="D1347" s="28" t="s">
        <v>304</v>
      </c>
      <c r="E1347" s="28">
        <v>8</v>
      </c>
      <c r="F1347" s="28" t="s">
        <v>1258</v>
      </c>
      <c r="G1347" s="17"/>
      <c r="H1347" s="17"/>
      <c r="I1347" s="17"/>
    </row>
    <row r="1348" spans="1:9" ht="14.25" customHeight="1" x14ac:dyDescent="0.2">
      <c r="A1348" s="13" t="s">
        <v>213</v>
      </c>
      <c r="B1348" s="13" t="s">
        <v>209</v>
      </c>
      <c r="C1348" s="13">
        <v>2</v>
      </c>
      <c r="D1348" s="28" t="s">
        <v>304</v>
      </c>
      <c r="E1348" s="28">
        <v>9</v>
      </c>
      <c r="F1348" s="28" t="s">
        <v>1259</v>
      </c>
      <c r="G1348" s="27">
        <v>41505</v>
      </c>
      <c r="H1348" s="17" t="s">
        <v>1321</v>
      </c>
      <c r="I1348" s="17"/>
    </row>
    <row r="1349" spans="1:9" ht="14.25" customHeight="1" x14ac:dyDescent="0.2">
      <c r="A1349" s="13"/>
      <c r="B1349" s="13"/>
      <c r="C1349" s="13"/>
      <c r="D1349" s="13"/>
      <c r="E1349" s="13"/>
      <c r="F1349" s="13"/>
      <c r="G1349" s="17"/>
      <c r="H1349" s="17"/>
      <c r="I1349" s="17"/>
    </row>
    <row r="1350" spans="1:9" ht="14.25" customHeight="1" x14ac:dyDescent="0.2">
      <c r="A1350" s="13" t="s">
        <v>213</v>
      </c>
      <c r="B1350" s="13" t="s">
        <v>136</v>
      </c>
      <c r="C1350" s="13">
        <v>2</v>
      </c>
      <c r="D1350" s="13">
        <v>0</v>
      </c>
      <c r="E1350" s="13"/>
      <c r="F1350" s="13"/>
      <c r="G1350" s="17"/>
      <c r="H1350" s="17"/>
      <c r="I1350" s="17"/>
    </row>
    <row r="1351" spans="1:9" ht="14.25" customHeight="1" x14ac:dyDescent="0.2">
      <c r="A1351" s="13" t="s">
        <v>213</v>
      </c>
      <c r="B1351" s="13" t="s">
        <v>136</v>
      </c>
      <c r="C1351" s="13">
        <v>1</v>
      </c>
      <c r="D1351" s="28" t="s">
        <v>306</v>
      </c>
      <c r="E1351" s="28">
        <v>1</v>
      </c>
      <c r="F1351" s="28" t="s">
        <v>1260</v>
      </c>
      <c r="G1351" s="17"/>
      <c r="H1351" s="17"/>
      <c r="I1351" s="17"/>
    </row>
    <row r="1352" spans="1:9" ht="14.25" customHeight="1" x14ac:dyDescent="0.2">
      <c r="A1352" s="13" t="s">
        <v>213</v>
      </c>
      <c r="B1352" s="13" t="s">
        <v>136</v>
      </c>
      <c r="C1352" s="13">
        <v>1</v>
      </c>
      <c r="D1352" s="28" t="s">
        <v>306</v>
      </c>
      <c r="E1352" s="28">
        <v>2</v>
      </c>
      <c r="F1352" s="28" t="s">
        <v>1261</v>
      </c>
      <c r="G1352" s="17"/>
      <c r="H1352" s="17"/>
      <c r="I1352" s="17"/>
    </row>
    <row r="1353" spans="1:9" ht="14.25" customHeight="1" x14ac:dyDescent="0.2">
      <c r="A1353" s="13" t="s">
        <v>213</v>
      </c>
      <c r="B1353" s="13" t="s">
        <v>136</v>
      </c>
      <c r="C1353" s="13">
        <v>1</v>
      </c>
      <c r="D1353" s="28" t="s">
        <v>306</v>
      </c>
      <c r="E1353" s="28">
        <v>3</v>
      </c>
      <c r="F1353" s="28" t="s">
        <v>1262</v>
      </c>
      <c r="G1353" s="17"/>
      <c r="H1353" s="17"/>
      <c r="I1353" s="17"/>
    </row>
    <row r="1354" spans="1:9" ht="14.25" customHeight="1" x14ac:dyDescent="0.2">
      <c r="A1354" s="13" t="s">
        <v>213</v>
      </c>
      <c r="B1354" s="13" t="s">
        <v>136</v>
      </c>
      <c r="C1354" s="13">
        <v>1</v>
      </c>
      <c r="D1354" s="28" t="s">
        <v>305</v>
      </c>
      <c r="E1354" s="28">
        <v>4</v>
      </c>
      <c r="F1354" s="28" t="s">
        <v>1263</v>
      </c>
      <c r="G1354" s="17"/>
      <c r="H1354" s="17"/>
      <c r="I1354" s="17"/>
    </row>
    <row r="1355" spans="1:9" ht="14.25" customHeight="1" x14ac:dyDescent="0.2">
      <c r="A1355" s="13" t="s">
        <v>213</v>
      </c>
      <c r="B1355" s="13" t="s">
        <v>136</v>
      </c>
      <c r="C1355" s="13">
        <v>1</v>
      </c>
      <c r="D1355" s="28" t="s">
        <v>306</v>
      </c>
      <c r="E1355" s="28">
        <v>5</v>
      </c>
      <c r="F1355" s="28" t="s">
        <v>345</v>
      </c>
      <c r="G1355" s="17"/>
      <c r="H1355" s="17"/>
      <c r="I1355" s="17"/>
    </row>
    <row r="1356" spans="1:9" ht="14.25" customHeight="1" x14ac:dyDescent="0.2">
      <c r="A1356" s="13"/>
      <c r="B1356" s="13"/>
      <c r="C1356" s="13"/>
      <c r="D1356" s="13"/>
      <c r="E1356" s="13"/>
      <c r="F1356" s="13"/>
      <c r="G1356" s="17"/>
      <c r="H1356" s="17"/>
      <c r="I1356" s="17"/>
    </row>
    <row r="1357" spans="1:9" ht="14.25" customHeight="1" x14ac:dyDescent="0.2">
      <c r="A1357" s="13" t="s">
        <v>213</v>
      </c>
      <c r="B1357" s="13" t="s">
        <v>40</v>
      </c>
      <c r="C1357" s="13">
        <v>2</v>
      </c>
      <c r="D1357" s="13">
        <v>2</v>
      </c>
      <c r="E1357" s="13"/>
      <c r="F1357" s="13"/>
      <c r="G1357" s="17"/>
      <c r="H1357" s="17"/>
      <c r="I1357" s="17"/>
    </row>
    <row r="1358" spans="1:9" ht="14.25" customHeight="1" x14ac:dyDescent="0.2">
      <c r="A1358" s="13" t="s">
        <v>213</v>
      </c>
      <c r="B1358" s="13" t="s">
        <v>40</v>
      </c>
      <c r="C1358" s="13">
        <v>1</v>
      </c>
      <c r="D1358" s="28" t="s">
        <v>304</v>
      </c>
      <c r="E1358" s="28">
        <v>1</v>
      </c>
      <c r="F1358" s="28" t="s">
        <v>1264</v>
      </c>
      <c r="G1358" s="17"/>
      <c r="H1358" s="17"/>
      <c r="I1358" s="17"/>
    </row>
    <row r="1359" spans="1:9" ht="14.25" customHeight="1" x14ac:dyDescent="0.2">
      <c r="A1359" s="13" t="s">
        <v>213</v>
      </c>
      <c r="B1359" s="13" t="s">
        <v>40</v>
      </c>
      <c r="C1359" s="13">
        <v>1</v>
      </c>
      <c r="D1359" s="28" t="s">
        <v>304</v>
      </c>
      <c r="E1359" s="28">
        <v>2</v>
      </c>
      <c r="F1359" s="28" t="s">
        <v>1334</v>
      </c>
      <c r="G1359" s="17"/>
      <c r="H1359" s="17"/>
      <c r="I1359" s="17"/>
    </row>
    <row r="1360" spans="1:9" ht="14.25" customHeight="1" x14ac:dyDescent="0.2">
      <c r="A1360" s="13" t="s">
        <v>213</v>
      </c>
      <c r="B1360" s="13" t="s">
        <v>40</v>
      </c>
      <c r="C1360" s="13">
        <v>1</v>
      </c>
      <c r="D1360" s="28" t="s">
        <v>304</v>
      </c>
      <c r="E1360" s="28">
        <v>3</v>
      </c>
      <c r="F1360" s="28" t="s">
        <v>1265</v>
      </c>
      <c r="G1360" s="17"/>
      <c r="H1360" s="17"/>
      <c r="I1360" s="17"/>
    </row>
    <row r="1361" spans="1:9" ht="14.25" customHeight="1" x14ac:dyDescent="0.2">
      <c r="A1361" s="13" t="s">
        <v>213</v>
      </c>
      <c r="B1361" s="13" t="s">
        <v>40</v>
      </c>
      <c r="C1361" s="13">
        <v>1</v>
      </c>
      <c r="D1361" s="28" t="s">
        <v>304</v>
      </c>
      <c r="E1361" s="28">
        <v>4</v>
      </c>
      <c r="F1361" s="28" t="s">
        <v>6</v>
      </c>
      <c r="G1361" s="17"/>
      <c r="H1361" s="17"/>
      <c r="I1361" s="17"/>
    </row>
    <row r="1362" spans="1:9" ht="14.25" customHeight="1" x14ac:dyDescent="0.2">
      <c r="A1362" s="13" t="s">
        <v>213</v>
      </c>
      <c r="B1362" s="13" t="s">
        <v>40</v>
      </c>
      <c r="C1362" s="13">
        <v>1</v>
      </c>
      <c r="D1362" s="28" t="s">
        <v>306</v>
      </c>
      <c r="E1362" s="28">
        <v>5</v>
      </c>
      <c r="F1362" s="28" t="s">
        <v>1266</v>
      </c>
      <c r="G1362" s="17"/>
      <c r="H1362" s="17"/>
      <c r="I1362" s="17"/>
    </row>
    <row r="1363" spans="1:9" ht="14.25" customHeight="1" x14ac:dyDescent="0.2">
      <c r="A1363" s="13" t="s">
        <v>213</v>
      </c>
      <c r="B1363" s="13" t="s">
        <v>40</v>
      </c>
      <c r="C1363" s="13">
        <v>1</v>
      </c>
      <c r="D1363" s="28" t="s">
        <v>306</v>
      </c>
      <c r="E1363" s="28">
        <v>6</v>
      </c>
      <c r="F1363" s="28" t="s">
        <v>1267</v>
      </c>
      <c r="G1363" s="17"/>
      <c r="H1363" s="17"/>
      <c r="I1363" s="17"/>
    </row>
    <row r="1364" spans="1:9" ht="14.25" customHeight="1" x14ac:dyDescent="0.2">
      <c r="A1364" s="13" t="s">
        <v>213</v>
      </c>
      <c r="B1364" s="13" t="s">
        <v>40</v>
      </c>
      <c r="C1364" s="13">
        <v>2</v>
      </c>
      <c r="D1364" s="28" t="s">
        <v>304</v>
      </c>
      <c r="E1364" s="28">
        <v>7</v>
      </c>
      <c r="F1364" s="28" t="s">
        <v>1268</v>
      </c>
      <c r="G1364" s="17"/>
      <c r="H1364" s="17"/>
      <c r="I1364" s="17"/>
    </row>
    <row r="1365" spans="1:9" ht="14.25" customHeight="1" x14ac:dyDescent="0.2">
      <c r="A1365" s="13" t="s">
        <v>213</v>
      </c>
      <c r="B1365" s="13" t="s">
        <v>40</v>
      </c>
      <c r="C1365" s="13">
        <v>2</v>
      </c>
      <c r="D1365" s="28" t="s">
        <v>304</v>
      </c>
      <c r="E1365" s="28">
        <v>8</v>
      </c>
      <c r="F1365" s="28" t="s">
        <v>1269</v>
      </c>
      <c r="G1365" s="17"/>
      <c r="H1365" s="17"/>
      <c r="I1365" s="17"/>
    </row>
    <row r="1366" spans="1:9" ht="14.25" customHeight="1" x14ac:dyDescent="0.2">
      <c r="A1366" s="13" t="s">
        <v>213</v>
      </c>
      <c r="B1366" s="13" t="s">
        <v>40</v>
      </c>
      <c r="C1366" s="13">
        <v>2</v>
      </c>
      <c r="D1366" s="28" t="s">
        <v>304</v>
      </c>
      <c r="E1366" s="28">
        <v>9</v>
      </c>
      <c r="F1366" s="28" t="s">
        <v>1270</v>
      </c>
      <c r="G1366" s="17"/>
      <c r="H1366" s="17"/>
      <c r="I1366" s="17"/>
    </row>
    <row r="1367" spans="1:9" ht="14.25" customHeight="1" x14ac:dyDescent="0.2">
      <c r="A1367" s="13" t="s">
        <v>213</v>
      </c>
      <c r="B1367" s="13" t="s">
        <v>40</v>
      </c>
      <c r="C1367" s="13">
        <v>2</v>
      </c>
      <c r="D1367" s="28" t="s">
        <v>304</v>
      </c>
      <c r="E1367" s="28">
        <v>10</v>
      </c>
      <c r="F1367" s="28" t="s">
        <v>1271</v>
      </c>
      <c r="G1367" s="27">
        <v>41505</v>
      </c>
      <c r="H1367" s="17" t="s">
        <v>441</v>
      </c>
      <c r="I1367" s="17"/>
    </row>
    <row r="1368" spans="1:9" ht="14.25" customHeight="1" x14ac:dyDescent="0.2">
      <c r="A1368" s="13" t="s">
        <v>213</v>
      </c>
      <c r="B1368" s="13" t="s">
        <v>40</v>
      </c>
      <c r="C1368" s="13">
        <v>2</v>
      </c>
      <c r="D1368" s="28" t="s">
        <v>305</v>
      </c>
      <c r="E1368" s="28">
        <v>11</v>
      </c>
      <c r="F1368" s="28" t="s">
        <v>1272</v>
      </c>
      <c r="G1368" s="17"/>
      <c r="H1368" s="17"/>
      <c r="I1368" s="17"/>
    </row>
    <row r="1369" spans="1:9" ht="14.25" customHeight="1" x14ac:dyDescent="0.2">
      <c r="A1369" s="13" t="s">
        <v>213</v>
      </c>
      <c r="B1369" s="13" t="s">
        <v>40</v>
      </c>
      <c r="C1369" s="13">
        <v>2</v>
      </c>
      <c r="D1369" s="28" t="s">
        <v>305</v>
      </c>
      <c r="E1369" s="28">
        <v>12</v>
      </c>
      <c r="F1369" s="28" t="s">
        <v>1273</v>
      </c>
      <c r="G1369" s="17"/>
      <c r="H1369" s="17"/>
      <c r="I1369" s="17"/>
    </row>
    <row r="1370" spans="1:9" ht="14.25" customHeight="1" x14ac:dyDescent="0.2">
      <c r="A1370" s="13" t="s">
        <v>213</v>
      </c>
      <c r="B1370" s="13" t="s">
        <v>40</v>
      </c>
      <c r="C1370" s="13">
        <v>2</v>
      </c>
      <c r="D1370" s="28" t="s">
        <v>304</v>
      </c>
      <c r="E1370" s="28">
        <v>13</v>
      </c>
      <c r="F1370" s="28" t="s">
        <v>1274</v>
      </c>
      <c r="G1370" s="27">
        <v>41505</v>
      </c>
      <c r="H1370" s="17" t="s">
        <v>1320</v>
      </c>
      <c r="I1370" s="17"/>
    </row>
    <row r="1371" spans="1:9" ht="14.25" customHeight="1" x14ac:dyDescent="0.2">
      <c r="A1371" s="13" t="s">
        <v>213</v>
      </c>
      <c r="B1371" s="13" t="s">
        <v>40</v>
      </c>
      <c r="C1371" s="13">
        <v>2</v>
      </c>
      <c r="D1371" s="28" t="s">
        <v>306</v>
      </c>
      <c r="E1371" s="28">
        <v>14</v>
      </c>
      <c r="F1371" s="28" t="s">
        <v>1275</v>
      </c>
      <c r="G1371" s="17"/>
      <c r="H1371" s="17"/>
      <c r="I1371" s="17"/>
    </row>
    <row r="1372" spans="1:9" ht="14.25" customHeight="1" x14ac:dyDescent="0.2">
      <c r="A1372" s="13" t="s">
        <v>213</v>
      </c>
      <c r="B1372" s="13" t="s">
        <v>40</v>
      </c>
      <c r="C1372" s="13">
        <v>2</v>
      </c>
      <c r="D1372" s="28" t="s">
        <v>304</v>
      </c>
      <c r="E1372" s="28">
        <v>15</v>
      </c>
      <c r="F1372" s="28" t="s">
        <v>1276</v>
      </c>
      <c r="G1372" s="17"/>
      <c r="H1372" s="17"/>
      <c r="I1372" s="17"/>
    </row>
    <row r="1373" spans="1:9" s="11" customFormat="1" ht="14.25" customHeight="1" x14ac:dyDescent="0.2">
      <c r="A1373" s="13"/>
      <c r="B1373" s="13"/>
      <c r="C1373" s="13"/>
      <c r="D1373" s="28"/>
      <c r="E1373" s="28"/>
      <c r="F1373" s="28"/>
      <c r="G1373" s="17"/>
      <c r="H1373" s="17"/>
      <c r="I1373" s="17"/>
    </row>
    <row r="1374" spans="1:9" ht="14.25" customHeight="1" x14ac:dyDescent="0.2">
      <c r="A1374" s="13" t="s">
        <v>213</v>
      </c>
      <c r="B1374" s="13" t="s">
        <v>130</v>
      </c>
      <c r="C1374" s="13">
        <v>2</v>
      </c>
      <c r="D1374" s="13">
        <v>0</v>
      </c>
      <c r="E1374" s="13"/>
      <c r="F1374" s="13"/>
      <c r="G1374" s="17"/>
      <c r="H1374" s="17"/>
      <c r="I1374" s="17"/>
    </row>
    <row r="1375" spans="1:9" ht="14.25" customHeight="1" x14ac:dyDescent="0.2">
      <c r="A1375" s="13" t="s">
        <v>213</v>
      </c>
      <c r="B1375" s="13" t="s">
        <v>130</v>
      </c>
      <c r="C1375" s="13">
        <v>1</v>
      </c>
      <c r="D1375" s="28" t="s">
        <v>304</v>
      </c>
      <c r="E1375" s="28">
        <v>1</v>
      </c>
      <c r="F1375" s="28" t="s">
        <v>1277</v>
      </c>
      <c r="G1375" s="17"/>
      <c r="H1375" s="17"/>
      <c r="I1375" s="17"/>
    </row>
    <row r="1376" spans="1:9" ht="14.25" customHeight="1" x14ac:dyDescent="0.2">
      <c r="A1376" s="13" t="s">
        <v>213</v>
      </c>
      <c r="B1376" s="13" t="s">
        <v>130</v>
      </c>
      <c r="C1376" s="13">
        <v>1</v>
      </c>
      <c r="D1376" s="28" t="s">
        <v>304</v>
      </c>
      <c r="E1376" s="28">
        <v>2</v>
      </c>
      <c r="F1376" s="28" t="s">
        <v>1278</v>
      </c>
      <c r="G1376" s="17"/>
      <c r="H1376" s="17"/>
      <c r="I1376" s="17"/>
    </row>
    <row r="1377" spans="1:9" ht="14.25" customHeight="1" x14ac:dyDescent="0.2">
      <c r="A1377" s="13" t="s">
        <v>213</v>
      </c>
      <c r="B1377" s="13" t="s">
        <v>130</v>
      </c>
      <c r="C1377" s="13">
        <v>1</v>
      </c>
      <c r="D1377" s="28" t="s">
        <v>304</v>
      </c>
      <c r="E1377" s="28">
        <v>3</v>
      </c>
      <c r="F1377" s="28" t="s">
        <v>233</v>
      </c>
      <c r="G1377" s="17"/>
      <c r="H1377" s="17"/>
      <c r="I1377" s="17"/>
    </row>
    <row r="1378" spans="1:9" ht="14.25" customHeight="1" x14ac:dyDescent="0.2">
      <c r="A1378" s="13" t="s">
        <v>213</v>
      </c>
      <c r="B1378" s="13" t="s">
        <v>130</v>
      </c>
      <c r="C1378" s="13">
        <v>1</v>
      </c>
      <c r="D1378" s="28" t="s">
        <v>306</v>
      </c>
      <c r="E1378" s="28">
        <v>4</v>
      </c>
      <c r="F1378" s="28" t="s">
        <v>1279</v>
      </c>
      <c r="G1378" s="17"/>
      <c r="H1378" s="17"/>
      <c r="I1378" s="17"/>
    </row>
    <row r="1379" spans="1:9" ht="14.25" customHeight="1" x14ac:dyDescent="0.2">
      <c r="A1379" s="13" t="s">
        <v>213</v>
      </c>
      <c r="B1379" s="13" t="s">
        <v>130</v>
      </c>
      <c r="C1379" s="13">
        <v>1</v>
      </c>
      <c r="D1379" s="28" t="s">
        <v>304</v>
      </c>
      <c r="E1379" s="28">
        <v>5</v>
      </c>
      <c r="F1379" s="28" t="s">
        <v>1280</v>
      </c>
      <c r="G1379" s="17"/>
      <c r="H1379" s="17"/>
      <c r="I1379" s="17"/>
    </row>
    <row r="1380" spans="1:9" ht="14.25" customHeight="1" x14ac:dyDescent="0.2">
      <c r="A1380" s="13" t="s">
        <v>213</v>
      </c>
      <c r="B1380" s="13" t="s">
        <v>130</v>
      </c>
      <c r="C1380" s="13">
        <v>1</v>
      </c>
      <c r="D1380" s="28" t="s">
        <v>306</v>
      </c>
      <c r="E1380" s="28">
        <v>6</v>
      </c>
      <c r="F1380" s="28" t="s">
        <v>272</v>
      </c>
      <c r="G1380" s="17"/>
      <c r="H1380" s="17"/>
      <c r="I1380" s="17"/>
    </row>
    <row r="1381" spans="1:9" ht="14.25" customHeight="1" x14ac:dyDescent="0.2">
      <c r="A1381" s="13" t="s">
        <v>213</v>
      </c>
      <c r="B1381" s="13" t="s">
        <v>130</v>
      </c>
      <c r="C1381" s="13">
        <v>1</v>
      </c>
      <c r="D1381" s="28" t="s">
        <v>306</v>
      </c>
      <c r="E1381" s="28">
        <v>7</v>
      </c>
      <c r="F1381" s="28" t="s">
        <v>22</v>
      </c>
      <c r="G1381" s="17"/>
      <c r="H1381" s="17"/>
      <c r="I1381" s="17"/>
    </row>
    <row r="1382" spans="1:9" ht="14.25" customHeight="1" x14ac:dyDescent="0.2">
      <c r="A1382" s="13" t="s">
        <v>213</v>
      </c>
      <c r="B1382" s="13" t="s">
        <v>130</v>
      </c>
      <c r="C1382" s="13">
        <v>1</v>
      </c>
      <c r="D1382" s="28" t="s">
        <v>304</v>
      </c>
      <c r="E1382" s="28">
        <v>8</v>
      </c>
      <c r="F1382" s="28" t="s">
        <v>199</v>
      </c>
      <c r="G1382" s="17"/>
      <c r="H1382" s="17"/>
      <c r="I1382" s="17"/>
    </row>
    <row r="1383" spans="1:9" ht="14.25" customHeight="1" x14ac:dyDescent="0.2">
      <c r="A1383" s="13" t="s">
        <v>213</v>
      </c>
      <c r="B1383" s="13" t="s">
        <v>130</v>
      </c>
      <c r="C1383" s="13">
        <v>1</v>
      </c>
      <c r="D1383" s="28" t="s">
        <v>304</v>
      </c>
      <c r="E1383" s="28">
        <v>9</v>
      </c>
      <c r="F1383" s="28" t="s">
        <v>141</v>
      </c>
      <c r="G1383" s="17"/>
      <c r="H1383" s="17"/>
      <c r="I1383" s="17"/>
    </row>
    <row r="1384" spans="1:9" ht="14.25" customHeight="1" x14ac:dyDescent="0.2">
      <c r="A1384" s="13" t="s">
        <v>213</v>
      </c>
      <c r="B1384" s="13" t="s">
        <v>130</v>
      </c>
      <c r="C1384" s="13">
        <v>1</v>
      </c>
      <c r="D1384" s="28" t="s">
        <v>306</v>
      </c>
      <c r="E1384" s="28">
        <v>10</v>
      </c>
      <c r="F1384" s="28" t="s">
        <v>1281</v>
      </c>
      <c r="G1384" s="17"/>
      <c r="H1384" s="17"/>
      <c r="I1384" s="17"/>
    </row>
    <row r="1385" spans="1:9" ht="14.25" customHeight="1" x14ac:dyDescent="0.2">
      <c r="A1385" s="13" t="s">
        <v>213</v>
      </c>
      <c r="B1385" s="13" t="s">
        <v>130</v>
      </c>
      <c r="C1385" s="13">
        <v>3</v>
      </c>
      <c r="D1385" s="28" t="s">
        <v>304</v>
      </c>
      <c r="E1385" s="28">
        <v>11</v>
      </c>
      <c r="F1385" s="28" t="s">
        <v>1282</v>
      </c>
      <c r="G1385" s="17"/>
      <c r="H1385" s="17"/>
      <c r="I1385" s="17"/>
    </row>
    <row r="1386" spans="1:9" ht="14.25" customHeight="1" x14ac:dyDescent="0.2">
      <c r="A1386" s="13" t="s">
        <v>213</v>
      </c>
      <c r="B1386" s="13" t="s">
        <v>130</v>
      </c>
      <c r="C1386" s="13">
        <v>3</v>
      </c>
      <c r="D1386" s="28" t="s">
        <v>304</v>
      </c>
      <c r="E1386" s="28">
        <v>12</v>
      </c>
      <c r="F1386" s="28" t="s">
        <v>1283</v>
      </c>
      <c r="G1386" s="17"/>
      <c r="H1386" s="17"/>
      <c r="I1386" s="17"/>
    </row>
    <row r="1387" spans="1:9" ht="14.25" customHeight="1" x14ac:dyDescent="0.2">
      <c r="A1387" s="13"/>
      <c r="B1387" s="13"/>
      <c r="C1387" s="13"/>
      <c r="D1387" s="13"/>
      <c r="E1387" s="13"/>
      <c r="F1387" s="13"/>
      <c r="G1387" s="17"/>
      <c r="H1387" s="17"/>
      <c r="I1387" s="17"/>
    </row>
    <row r="1388" spans="1:9" ht="14.25" customHeight="1" x14ac:dyDescent="0.2">
      <c r="A1388" s="13" t="s">
        <v>213</v>
      </c>
      <c r="B1388" s="13" t="s">
        <v>56</v>
      </c>
      <c r="C1388" s="13">
        <v>2</v>
      </c>
      <c r="D1388" s="13">
        <v>0</v>
      </c>
      <c r="E1388" s="13"/>
      <c r="F1388" s="13"/>
      <c r="G1388" s="27">
        <v>41396</v>
      </c>
      <c r="H1388" s="17" t="s">
        <v>410</v>
      </c>
      <c r="I1388" s="17"/>
    </row>
    <row r="1389" spans="1:9" ht="14.25" customHeight="1" x14ac:dyDescent="0.2">
      <c r="A1389" s="13" t="s">
        <v>213</v>
      </c>
      <c r="B1389" s="13" t="s">
        <v>56</v>
      </c>
      <c r="C1389" s="13">
        <v>1</v>
      </c>
      <c r="D1389" s="28" t="s">
        <v>304</v>
      </c>
      <c r="E1389" s="28">
        <v>1</v>
      </c>
      <c r="F1389" s="28" t="s">
        <v>1284</v>
      </c>
      <c r="G1389" s="17"/>
      <c r="H1389" s="17"/>
      <c r="I1389" s="17"/>
    </row>
    <row r="1390" spans="1:9" ht="14.25" customHeight="1" x14ac:dyDescent="0.2">
      <c r="A1390" s="13" t="s">
        <v>213</v>
      </c>
      <c r="B1390" s="13" t="s">
        <v>56</v>
      </c>
      <c r="C1390" s="13">
        <v>1</v>
      </c>
      <c r="D1390" s="28" t="s">
        <v>306</v>
      </c>
      <c r="E1390" s="28">
        <v>2</v>
      </c>
      <c r="F1390" s="28" t="s">
        <v>1285</v>
      </c>
      <c r="G1390" s="17"/>
      <c r="H1390" s="17"/>
      <c r="I1390" s="17"/>
    </row>
    <row r="1391" spans="1:9" ht="14.25" customHeight="1" x14ac:dyDescent="0.2">
      <c r="A1391" s="13" t="s">
        <v>213</v>
      </c>
      <c r="B1391" s="13" t="s">
        <v>56</v>
      </c>
      <c r="C1391" s="13">
        <v>1</v>
      </c>
      <c r="D1391" s="28" t="s">
        <v>304</v>
      </c>
      <c r="E1391" s="28">
        <v>3</v>
      </c>
      <c r="F1391" s="28" t="s">
        <v>1335</v>
      </c>
      <c r="G1391" s="17"/>
      <c r="H1391" s="17"/>
      <c r="I1391" s="17"/>
    </row>
    <row r="1392" spans="1:9" ht="14.25" customHeight="1" x14ac:dyDescent="0.2">
      <c r="A1392" s="13" t="s">
        <v>213</v>
      </c>
      <c r="B1392" s="13" t="s">
        <v>56</v>
      </c>
      <c r="C1392" s="13">
        <v>1</v>
      </c>
      <c r="D1392" s="28" t="s">
        <v>304</v>
      </c>
      <c r="E1392" s="28">
        <v>4</v>
      </c>
      <c r="F1392" s="28" t="s">
        <v>1336</v>
      </c>
      <c r="G1392" s="17"/>
      <c r="H1392" s="17"/>
      <c r="I1392" s="17"/>
    </row>
    <row r="1393" spans="1:9" ht="14.25" customHeight="1" x14ac:dyDescent="0.2">
      <c r="A1393" s="13" t="s">
        <v>213</v>
      </c>
      <c r="B1393" s="13" t="s">
        <v>56</v>
      </c>
      <c r="C1393" s="13">
        <v>1</v>
      </c>
      <c r="D1393" s="28" t="s">
        <v>305</v>
      </c>
      <c r="E1393" s="28">
        <v>5</v>
      </c>
      <c r="F1393" s="28" t="s">
        <v>1286</v>
      </c>
      <c r="G1393" s="17"/>
      <c r="H1393" s="17"/>
      <c r="I1393" s="17"/>
    </row>
    <row r="1394" spans="1:9" ht="14.25" customHeight="1" x14ac:dyDescent="0.2">
      <c r="A1394" s="13" t="s">
        <v>213</v>
      </c>
      <c r="B1394" s="13" t="s">
        <v>56</v>
      </c>
      <c r="C1394" s="13">
        <v>3</v>
      </c>
      <c r="D1394" s="28" t="s">
        <v>306</v>
      </c>
      <c r="E1394" s="28">
        <v>6</v>
      </c>
      <c r="F1394" s="28" t="s">
        <v>252</v>
      </c>
      <c r="G1394" s="27">
        <v>41505</v>
      </c>
      <c r="H1394" s="17" t="s">
        <v>1370</v>
      </c>
      <c r="I1394" s="17"/>
    </row>
    <row r="1395" spans="1:9" ht="14.25" customHeight="1" x14ac:dyDescent="0.2">
      <c r="A1395" s="13" t="s">
        <v>213</v>
      </c>
      <c r="B1395" s="13" t="s">
        <v>56</v>
      </c>
      <c r="C1395" s="13">
        <v>3</v>
      </c>
      <c r="D1395" s="28" t="s">
        <v>304</v>
      </c>
      <c r="E1395" s="28">
        <v>7</v>
      </c>
      <c r="F1395" s="28" t="s">
        <v>102</v>
      </c>
      <c r="G1395" s="17"/>
      <c r="H1395" s="17"/>
      <c r="I1395" s="17"/>
    </row>
    <row r="1396" spans="1:9" ht="14.25" customHeight="1" x14ac:dyDescent="0.2">
      <c r="A1396" s="13"/>
      <c r="B1396" s="13"/>
      <c r="C1396" s="13"/>
      <c r="D1396" s="13"/>
      <c r="E1396" s="13"/>
      <c r="F1396" s="13"/>
      <c r="G1396" s="17"/>
      <c r="H1396" s="17"/>
      <c r="I1396" s="17"/>
    </row>
    <row r="1397" spans="1:9" ht="14.25" customHeight="1" x14ac:dyDescent="0.2">
      <c r="A1397" s="13" t="s">
        <v>213</v>
      </c>
      <c r="B1397" s="13" t="s">
        <v>146</v>
      </c>
      <c r="C1397" s="13">
        <v>1</v>
      </c>
      <c r="D1397" s="13">
        <v>0</v>
      </c>
      <c r="E1397" s="13"/>
      <c r="F1397" s="13"/>
      <c r="G1397" s="17"/>
      <c r="H1397" s="17"/>
      <c r="I1397" s="17"/>
    </row>
    <row r="1398" spans="1:9" ht="14.25" customHeight="1" x14ac:dyDescent="0.2">
      <c r="A1398" s="13" t="s">
        <v>213</v>
      </c>
      <c r="B1398" s="13" t="s">
        <v>146</v>
      </c>
      <c r="C1398" s="13">
        <v>1</v>
      </c>
      <c r="D1398" s="28" t="s">
        <v>305</v>
      </c>
      <c r="E1398" s="28">
        <v>1</v>
      </c>
      <c r="F1398" s="28" t="s">
        <v>1287</v>
      </c>
      <c r="G1398" s="17"/>
      <c r="H1398" s="17"/>
      <c r="I1398" s="17"/>
    </row>
    <row r="1399" spans="1:9" ht="14.25" customHeight="1" x14ac:dyDescent="0.2">
      <c r="A1399" s="13" t="s">
        <v>213</v>
      </c>
      <c r="B1399" s="13" t="s">
        <v>146</v>
      </c>
      <c r="C1399" s="13">
        <v>1</v>
      </c>
      <c r="D1399" s="28" t="s">
        <v>306</v>
      </c>
      <c r="E1399" s="28">
        <v>2</v>
      </c>
      <c r="F1399" s="28" t="s">
        <v>1288</v>
      </c>
      <c r="G1399" s="17"/>
      <c r="H1399" s="17"/>
      <c r="I1399" s="17"/>
    </row>
    <row r="1400" spans="1:9" ht="14.25" customHeight="1" x14ac:dyDescent="0.2">
      <c r="A1400" s="13" t="s">
        <v>213</v>
      </c>
      <c r="B1400" s="13" t="s">
        <v>146</v>
      </c>
      <c r="C1400" s="13">
        <v>1</v>
      </c>
      <c r="D1400" s="28" t="s">
        <v>306</v>
      </c>
      <c r="E1400" s="28">
        <v>3</v>
      </c>
      <c r="F1400" s="28" t="s">
        <v>1289</v>
      </c>
      <c r="G1400" s="17"/>
      <c r="H1400" s="17"/>
      <c r="I1400" s="17"/>
    </row>
    <row r="1401" spans="1:9" ht="14.25" customHeight="1" x14ac:dyDescent="0.2">
      <c r="A1401" s="13" t="s">
        <v>213</v>
      </c>
      <c r="B1401" s="13" t="s">
        <v>146</v>
      </c>
      <c r="C1401" s="13">
        <v>1</v>
      </c>
      <c r="D1401" s="28" t="s">
        <v>305</v>
      </c>
      <c r="E1401" s="28">
        <v>4</v>
      </c>
      <c r="F1401" s="28" t="s">
        <v>1290</v>
      </c>
      <c r="G1401" s="17"/>
      <c r="H1401" s="17"/>
      <c r="I1401" s="17"/>
    </row>
    <row r="1402" spans="1:9" ht="14.25" customHeight="1" x14ac:dyDescent="0.2">
      <c r="A1402" s="13" t="s">
        <v>213</v>
      </c>
      <c r="B1402" s="13" t="s">
        <v>146</v>
      </c>
      <c r="C1402" s="13">
        <v>1</v>
      </c>
      <c r="D1402" s="28" t="s">
        <v>304</v>
      </c>
      <c r="E1402" s="28">
        <v>5</v>
      </c>
      <c r="F1402" s="28" t="s">
        <v>1291</v>
      </c>
      <c r="G1402" s="17"/>
      <c r="H1402" s="17"/>
      <c r="I1402" s="17"/>
    </row>
    <row r="1403" spans="1:9" ht="14.25" customHeight="1" x14ac:dyDescent="0.2">
      <c r="A1403" s="13" t="s">
        <v>213</v>
      </c>
      <c r="B1403" s="13" t="s">
        <v>146</v>
      </c>
      <c r="C1403" s="13">
        <v>1</v>
      </c>
      <c r="D1403" s="28" t="s">
        <v>305</v>
      </c>
      <c r="E1403" s="28">
        <v>6</v>
      </c>
      <c r="F1403" s="28" t="s">
        <v>1292</v>
      </c>
      <c r="G1403" s="17"/>
      <c r="H1403" s="17"/>
      <c r="I1403" s="17"/>
    </row>
    <row r="1404" spans="1:9" ht="14.25" customHeight="1" x14ac:dyDescent="0.2">
      <c r="A1404" s="13" t="s">
        <v>213</v>
      </c>
      <c r="B1404" s="13" t="s">
        <v>146</v>
      </c>
      <c r="C1404" s="13">
        <v>1</v>
      </c>
      <c r="D1404" s="28" t="s">
        <v>306</v>
      </c>
      <c r="E1404" s="28">
        <v>7</v>
      </c>
      <c r="F1404" s="28" t="s">
        <v>1293</v>
      </c>
      <c r="G1404" s="17"/>
      <c r="H1404" s="17"/>
      <c r="I1404" s="17"/>
    </row>
    <row r="1405" spans="1:9" ht="14.25" customHeight="1" x14ac:dyDescent="0.2">
      <c r="A1405" s="13" t="s">
        <v>213</v>
      </c>
      <c r="B1405" s="13" t="s">
        <v>146</v>
      </c>
      <c r="C1405" s="13">
        <v>3</v>
      </c>
      <c r="D1405" s="28" t="s">
        <v>304</v>
      </c>
      <c r="E1405" s="28">
        <v>8</v>
      </c>
      <c r="F1405" s="28" t="s">
        <v>1294</v>
      </c>
      <c r="G1405" s="17"/>
      <c r="H1405" s="17"/>
      <c r="I1405" s="17"/>
    </row>
    <row r="1406" spans="1:9" ht="14.25" customHeight="1" x14ac:dyDescent="0.2">
      <c r="A1406" s="13" t="s">
        <v>213</v>
      </c>
      <c r="B1406" s="13" t="s">
        <v>146</v>
      </c>
      <c r="C1406" s="13">
        <v>3</v>
      </c>
      <c r="D1406" s="28" t="s">
        <v>305</v>
      </c>
      <c r="E1406" s="28">
        <v>9</v>
      </c>
      <c r="F1406" s="28" t="s">
        <v>1295</v>
      </c>
      <c r="G1406" s="17"/>
      <c r="H1406" s="17"/>
      <c r="I1406" s="17"/>
    </row>
    <row r="1407" spans="1:9" ht="14.25" customHeight="1" x14ac:dyDescent="0.2">
      <c r="A1407" s="13" t="s">
        <v>213</v>
      </c>
      <c r="B1407" s="13" t="s">
        <v>146</v>
      </c>
      <c r="C1407" s="13">
        <v>3</v>
      </c>
      <c r="D1407" s="28" t="s">
        <v>306</v>
      </c>
      <c r="E1407" s="28">
        <v>10</v>
      </c>
      <c r="F1407" s="28" t="s">
        <v>343</v>
      </c>
      <c r="G1407" s="17"/>
      <c r="H1407" s="17"/>
      <c r="I1407" s="17"/>
    </row>
    <row r="1408" spans="1:9" ht="14.25" customHeight="1" x14ac:dyDescent="0.2">
      <c r="A1408" s="13"/>
      <c r="B1408" s="13"/>
      <c r="C1408" s="13"/>
      <c r="D1408" s="13"/>
      <c r="E1408" s="13"/>
      <c r="F1408" s="13"/>
      <c r="G1408" s="17"/>
      <c r="H1408" s="17"/>
      <c r="I1408" s="17"/>
    </row>
    <row r="1409" spans="1:9" ht="14.25" customHeight="1" x14ac:dyDescent="0.2">
      <c r="A1409" s="13" t="s">
        <v>213</v>
      </c>
      <c r="B1409" s="13" t="s">
        <v>15</v>
      </c>
      <c r="C1409" s="13">
        <v>1</v>
      </c>
      <c r="D1409" s="13">
        <v>1</v>
      </c>
      <c r="E1409" s="13"/>
      <c r="F1409" s="13"/>
      <c r="G1409" s="17"/>
      <c r="H1409" s="17"/>
      <c r="I1409" s="17"/>
    </row>
    <row r="1410" spans="1:9" ht="14.25" customHeight="1" x14ac:dyDescent="0.2">
      <c r="A1410" s="13" t="s">
        <v>213</v>
      </c>
      <c r="B1410" s="13" t="s">
        <v>15</v>
      </c>
      <c r="C1410" s="13">
        <v>1</v>
      </c>
      <c r="D1410" s="28" t="s">
        <v>304</v>
      </c>
      <c r="E1410" s="28">
        <v>1</v>
      </c>
      <c r="F1410" s="28" t="s">
        <v>1296</v>
      </c>
      <c r="G1410" s="17"/>
      <c r="H1410" s="17"/>
      <c r="I1410" s="17"/>
    </row>
    <row r="1411" spans="1:9" ht="14.25" customHeight="1" x14ac:dyDescent="0.2">
      <c r="A1411" s="13" t="s">
        <v>213</v>
      </c>
      <c r="B1411" s="13" t="s">
        <v>15</v>
      </c>
      <c r="C1411" s="13">
        <v>1</v>
      </c>
      <c r="D1411" s="28" t="s">
        <v>305</v>
      </c>
      <c r="E1411" s="28">
        <v>2</v>
      </c>
      <c r="F1411" s="28" t="s">
        <v>1297</v>
      </c>
      <c r="G1411" s="17"/>
      <c r="H1411" s="17"/>
      <c r="I1411" s="17"/>
    </row>
    <row r="1412" spans="1:9" ht="14.25" customHeight="1" x14ac:dyDescent="0.2">
      <c r="A1412" s="13" t="s">
        <v>213</v>
      </c>
      <c r="B1412" s="13" t="s">
        <v>15</v>
      </c>
      <c r="C1412" s="13">
        <v>2</v>
      </c>
      <c r="D1412" s="28" t="s">
        <v>304</v>
      </c>
      <c r="E1412" s="28">
        <v>3</v>
      </c>
      <c r="F1412" s="28" t="s">
        <v>161</v>
      </c>
      <c r="G1412" s="17"/>
      <c r="H1412" s="17"/>
      <c r="I1412" s="17"/>
    </row>
    <row r="1413" spans="1:9" ht="14.25" customHeight="1" x14ac:dyDescent="0.2">
      <c r="A1413" s="13" t="s">
        <v>213</v>
      </c>
      <c r="B1413" s="13" t="s">
        <v>15</v>
      </c>
      <c r="C1413" s="13">
        <v>2</v>
      </c>
      <c r="D1413" s="28" t="s">
        <v>305</v>
      </c>
      <c r="E1413" s="28">
        <v>4</v>
      </c>
      <c r="F1413" s="28" t="s">
        <v>1298</v>
      </c>
      <c r="G1413" s="17"/>
      <c r="H1413" s="17"/>
      <c r="I1413" s="17"/>
    </row>
    <row r="1414" spans="1:9" ht="14.25" customHeight="1" x14ac:dyDescent="0.2">
      <c r="A1414" s="13" t="s">
        <v>213</v>
      </c>
      <c r="B1414" s="13" t="s">
        <v>15</v>
      </c>
      <c r="C1414" s="13">
        <v>3</v>
      </c>
      <c r="D1414" s="28" t="s">
        <v>304</v>
      </c>
      <c r="E1414" s="28">
        <v>5</v>
      </c>
      <c r="F1414" s="28" t="s">
        <v>1299</v>
      </c>
      <c r="G1414" s="17"/>
      <c r="H1414" s="17"/>
      <c r="I1414" s="17"/>
    </row>
    <row r="1415" spans="1:9" ht="14.25" customHeight="1" x14ac:dyDescent="0.2">
      <c r="A1415" s="13" t="s">
        <v>213</v>
      </c>
      <c r="B1415" s="13" t="s">
        <v>15</v>
      </c>
      <c r="C1415" s="13">
        <v>3</v>
      </c>
      <c r="D1415" s="28" t="s">
        <v>304</v>
      </c>
      <c r="E1415" s="28">
        <v>6</v>
      </c>
      <c r="F1415" s="28" t="s">
        <v>1300</v>
      </c>
      <c r="G1415" s="17"/>
      <c r="H1415" s="17"/>
      <c r="I1415" s="17"/>
    </row>
    <row r="1416" spans="1:9" ht="14.25" customHeight="1" x14ac:dyDescent="0.2">
      <c r="A1416" s="13" t="s">
        <v>213</v>
      </c>
      <c r="B1416" s="13" t="s">
        <v>15</v>
      </c>
      <c r="C1416" s="13">
        <v>3</v>
      </c>
      <c r="D1416" s="28" t="s">
        <v>305</v>
      </c>
      <c r="E1416" s="28">
        <v>7</v>
      </c>
      <c r="F1416" s="28" t="s">
        <v>206</v>
      </c>
      <c r="G1416" s="17"/>
      <c r="H1416" s="17"/>
      <c r="I1416" s="17"/>
    </row>
    <row r="1417" spans="1:9" ht="14.25" customHeight="1" x14ac:dyDescent="0.2">
      <c r="A1417" s="13" t="s">
        <v>213</v>
      </c>
      <c r="B1417" s="13" t="s">
        <v>15</v>
      </c>
      <c r="C1417" s="13">
        <v>3</v>
      </c>
      <c r="D1417" s="28" t="s">
        <v>306</v>
      </c>
      <c r="E1417" s="28">
        <v>8</v>
      </c>
      <c r="F1417" s="28" t="s">
        <v>1301</v>
      </c>
      <c r="G1417" s="17"/>
      <c r="H1417" s="17"/>
      <c r="I1417" s="17"/>
    </row>
    <row r="1418" spans="1:9" ht="14.25" customHeight="1" x14ac:dyDescent="0.2">
      <c r="A1418" s="13"/>
      <c r="B1418" s="13"/>
      <c r="C1418" s="13"/>
      <c r="D1418" s="13"/>
      <c r="E1418" s="13"/>
      <c r="F1418" s="13"/>
      <c r="G1418" s="17"/>
      <c r="H1418" s="17"/>
      <c r="I1418" s="17"/>
    </row>
    <row r="1419" spans="1:9" ht="14.25" customHeight="1" x14ac:dyDescent="0.2">
      <c r="A1419" s="13" t="s">
        <v>213</v>
      </c>
      <c r="B1419" s="13" t="s">
        <v>246</v>
      </c>
      <c r="C1419" s="13">
        <v>0</v>
      </c>
      <c r="D1419" s="13">
        <v>0</v>
      </c>
      <c r="E1419" s="13"/>
      <c r="F1419" s="13"/>
      <c r="G1419" s="17"/>
      <c r="H1419" s="17"/>
      <c r="I1419" s="17"/>
    </row>
    <row r="1420" spans="1:9" ht="14.25" customHeight="1" x14ac:dyDescent="0.2">
      <c r="A1420" s="13" t="s">
        <v>213</v>
      </c>
      <c r="B1420" s="13" t="s">
        <v>246</v>
      </c>
      <c r="C1420" s="13">
        <v>3</v>
      </c>
      <c r="D1420" s="28" t="s">
        <v>304</v>
      </c>
      <c r="E1420" s="28">
        <v>1</v>
      </c>
      <c r="F1420" s="28" t="s">
        <v>1302</v>
      </c>
      <c r="G1420" s="17"/>
      <c r="H1420" s="17"/>
      <c r="I1420" s="17"/>
    </row>
    <row r="1421" spans="1:9" ht="14.25" customHeight="1" x14ac:dyDescent="0.2">
      <c r="A1421" s="13" t="s">
        <v>213</v>
      </c>
      <c r="B1421" s="13" t="s">
        <v>246</v>
      </c>
      <c r="C1421" s="13">
        <v>3</v>
      </c>
      <c r="D1421" s="28" t="s">
        <v>304</v>
      </c>
      <c r="E1421" s="28">
        <v>2</v>
      </c>
      <c r="F1421" s="28" t="s">
        <v>46</v>
      </c>
      <c r="G1421" s="17"/>
      <c r="H1421" s="17"/>
      <c r="I1421" s="17"/>
    </row>
    <row r="1422" spans="1:9" ht="14.25" customHeight="1" x14ac:dyDescent="0.2">
      <c r="A1422" s="13" t="s">
        <v>213</v>
      </c>
      <c r="B1422" s="13" t="s">
        <v>246</v>
      </c>
      <c r="C1422" s="13">
        <v>3</v>
      </c>
      <c r="D1422" s="28" t="s">
        <v>304</v>
      </c>
      <c r="E1422" s="28">
        <v>3</v>
      </c>
      <c r="F1422" s="28" t="s">
        <v>1303</v>
      </c>
      <c r="G1422" s="17"/>
      <c r="H1422" s="17"/>
      <c r="I1422" s="17"/>
    </row>
    <row r="1423" spans="1:9" ht="14.25" customHeight="1" x14ac:dyDescent="0.2">
      <c r="A1423" s="13" t="s">
        <v>213</v>
      </c>
      <c r="B1423" s="13" t="s">
        <v>246</v>
      </c>
      <c r="C1423" s="13">
        <v>3</v>
      </c>
      <c r="D1423" s="28" t="s">
        <v>306</v>
      </c>
      <c r="E1423" s="28">
        <v>4</v>
      </c>
      <c r="F1423" s="28" t="s">
        <v>1304</v>
      </c>
      <c r="G1423" s="17"/>
      <c r="H1423" s="17"/>
      <c r="I1423" s="17"/>
    </row>
    <row r="1424" spans="1:9" ht="14.25" customHeight="1" x14ac:dyDescent="0.2">
      <c r="A1424" s="13"/>
      <c r="B1424" s="13"/>
      <c r="C1424" s="13"/>
      <c r="D1424" s="13"/>
      <c r="E1424" s="13"/>
      <c r="F1424" s="13"/>
      <c r="G1424" s="17"/>
      <c r="H1424" s="17"/>
      <c r="I1424" s="17"/>
    </row>
    <row r="1425" spans="1:9" ht="14.25" customHeight="1" x14ac:dyDescent="0.2">
      <c r="A1425" s="13" t="s">
        <v>213</v>
      </c>
      <c r="B1425" s="13" t="s">
        <v>409</v>
      </c>
      <c r="C1425" s="13">
        <v>0</v>
      </c>
      <c r="D1425" s="13">
        <v>0</v>
      </c>
      <c r="E1425" s="13"/>
      <c r="F1425" s="13"/>
      <c r="G1425" s="27">
        <v>41396</v>
      </c>
      <c r="H1425" s="17" t="s">
        <v>411</v>
      </c>
      <c r="I1425" s="17"/>
    </row>
    <row r="1426" spans="1:9" ht="14.25" customHeight="1" x14ac:dyDescent="0.2">
      <c r="A1426" s="13" t="s">
        <v>213</v>
      </c>
      <c r="B1426" s="13" t="s">
        <v>409</v>
      </c>
      <c r="C1426" s="13">
        <v>3</v>
      </c>
      <c r="D1426" s="28" t="s">
        <v>304</v>
      </c>
      <c r="E1426" s="28">
        <v>1</v>
      </c>
      <c r="F1426" s="28" t="s">
        <v>1305</v>
      </c>
      <c r="G1426" s="17"/>
      <c r="H1426" s="17"/>
      <c r="I1426" s="17"/>
    </row>
    <row r="1427" spans="1:9" ht="14.25" customHeight="1" x14ac:dyDescent="0.2">
      <c r="A1427" s="13" t="s">
        <v>213</v>
      </c>
      <c r="B1427" s="13" t="s">
        <v>409</v>
      </c>
      <c r="C1427" s="13">
        <v>3</v>
      </c>
      <c r="D1427" s="28" t="s">
        <v>304</v>
      </c>
      <c r="E1427" s="28">
        <v>2</v>
      </c>
      <c r="F1427" s="28" t="s">
        <v>1306</v>
      </c>
      <c r="G1427" s="17"/>
      <c r="H1427" s="17"/>
      <c r="I1427" s="17"/>
    </row>
    <row r="1428" spans="1:9" ht="14.25" customHeight="1" x14ac:dyDescent="0.2">
      <c r="A1428" s="13" t="s">
        <v>213</v>
      </c>
      <c r="B1428" s="13" t="s">
        <v>409</v>
      </c>
      <c r="C1428" s="13">
        <v>3</v>
      </c>
      <c r="D1428" s="28" t="s">
        <v>304</v>
      </c>
      <c r="E1428" s="28">
        <v>3</v>
      </c>
      <c r="F1428" s="28" t="s">
        <v>153</v>
      </c>
      <c r="G1428" s="17"/>
      <c r="H1428" s="17"/>
      <c r="I1428" s="17"/>
    </row>
    <row r="1429" spans="1:9" ht="14.25" customHeight="1" x14ac:dyDescent="0.2">
      <c r="A1429" s="13" t="s">
        <v>213</v>
      </c>
      <c r="B1429" s="13" t="s">
        <v>409</v>
      </c>
      <c r="C1429" s="13">
        <v>3</v>
      </c>
      <c r="D1429" s="28" t="s">
        <v>304</v>
      </c>
      <c r="E1429" s="28">
        <v>4</v>
      </c>
      <c r="F1429" s="28" t="s">
        <v>1307</v>
      </c>
      <c r="G1429" s="17"/>
      <c r="H1429" s="17"/>
      <c r="I1429" s="17"/>
    </row>
    <row r="1430" spans="1:9" ht="14.25" customHeight="1" x14ac:dyDescent="0.2">
      <c r="A1430" s="13" t="s">
        <v>213</v>
      </c>
      <c r="B1430" s="13" t="s">
        <v>409</v>
      </c>
      <c r="C1430" s="13">
        <v>3</v>
      </c>
      <c r="D1430" s="28" t="s">
        <v>305</v>
      </c>
      <c r="E1430" s="28">
        <v>5</v>
      </c>
      <c r="F1430" s="28" t="s">
        <v>1308</v>
      </c>
      <c r="G1430" s="17"/>
      <c r="H1430" s="17"/>
      <c r="I1430" s="17"/>
    </row>
    <row r="1431" spans="1:9" ht="14.25" customHeight="1" x14ac:dyDescent="0.2">
      <c r="A1431" s="13" t="s">
        <v>213</v>
      </c>
      <c r="B1431" s="13" t="s">
        <v>409</v>
      </c>
      <c r="C1431" s="13">
        <v>3</v>
      </c>
      <c r="D1431" s="28" t="s">
        <v>304</v>
      </c>
      <c r="E1431" s="28">
        <v>6</v>
      </c>
      <c r="F1431" s="28" t="s">
        <v>1309</v>
      </c>
      <c r="G1431" s="27">
        <v>41505</v>
      </c>
      <c r="H1431" s="17" t="s">
        <v>441</v>
      </c>
      <c r="I1431" s="17"/>
    </row>
    <row r="1432" spans="1:9" s="11" customFormat="1" ht="14.25" customHeight="1" x14ac:dyDescent="0.2">
      <c r="A1432" s="13"/>
      <c r="B1432" s="13"/>
      <c r="C1432" s="13"/>
      <c r="D1432" s="28"/>
      <c r="E1432" s="28"/>
      <c r="F1432" s="28"/>
      <c r="G1432" s="17"/>
      <c r="H1432" s="17"/>
      <c r="I1432" s="17"/>
    </row>
    <row r="1433" spans="1:9" ht="14.25" customHeight="1" x14ac:dyDescent="0.2">
      <c r="A1433" s="13" t="s">
        <v>213</v>
      </c>
      <c r="B1433" s="13" t="s">
        <v>286</v>
      </c>
      <c r="C1433" s="13">
        <v>0</v>
      </c>
      <c r="D1433" s="13">
        <v>0</v>
      </c>
      <c r="E1433" s="13"/>
      <c r="F1433" s="13"/>
      <c r="G1433" s="17"/>
      <c r="H1433" s="17"/>
      <c r="I1433" s="17"/>
    </row>
    <row r="1434" spans="1:9" ht="14.25" customHeight="1" x14ac:dyDescent="0.2">
      <c r="A1434" s="13" t="s">
        <v>213</v>
      </c>
      <c r="B1434" s="13" t="s">
        <v>286</v>
      </c>
      <c r="C1434" s="13">
        <v>3</v>
      </c>
      <c r="D1434" s="28" t="s">
        <v>304</v>
      </c>
      <c r="E1434" s="28">
        <v>1</v>
      </c>
      <c r="F1434" s="28" t="s">
        <v>344</v>
      </c>
      <c r="G1434" s="17"/>
      <c r="H1434" s="17"/>
      <c r="I1434" s="17"/>
    </row>
    <row r="1435" spans="1:9" ht="14.25" customHeight="1" x14ac:dyDescent="0.2">
      <c r="A1435" s="13" t="s">
        <v>213</v>
      </c>
      <c r="B1435" s="13" t="s">
        <v>286</v>
      </c>
      <c r="C1435" s="13">
        <v>3</v>
      </c>
      <c r="D1435" s="28" t="s">
        <v>304</v>
      </c>
      <c r="E1435" s="28">
        <v>2</v>
      </c>
      <c r="F1435" s="28" t="s">
        <v>1310</v>
      </c>
      <c r="G1435" s="17"/>
      <c r="H1435" s="17"/>
      <c r="I1435" s="17"/>
    </row>
    <row r="1436" spans="1:9" ht="14.25" customHeight="1" x14ac:dyDescent="0.2">
      <c r="A1436" s="13" t="s">
        <v>213</v>
      </c>
      <c r="B1436" s="13" t="s">
        <v>286</v>
      </c>
      <c r="C1436" s="13">
        <v>3</v>
      </c>
      <c r="D1436" s="28" t="s">
        <v>304</v>
      </c>
      <c r="E1436" s="28">
        <v>3</v>
      </c>
      <c r="F1436" s="28" t="s">
        <v>1311</v>
      </c>
      <c r="G1436" s="17"/>
      <c r="H1436" s="17"/>
      <c r="I1436" s="17"/>
    </row>
    <row r="1437" spans="1:9" ht="14.25" customHeight="1" x14ac:dyDescent="0.2">
      <c r="A1437" s="13" t="s">
        <v>213</v>
      </c>
      <c r="B1437" s="13" t="s">
        <v>286</v>
      </c>
      <c r="C1437" s="13">
        <v>3</v>
      </c>
      <c r="D1437" s="28" t="s">
        <v>305</v>
      </c>
      <c r="E1437" s="28">
        <v>4</v>
      </c>
      <c r="F1437" s="28" t="s">
        <v>1312</v>
      </c>
      <c r="G1437" s="17"/>
      <c r="H1437" s="17"/>
      <c r="I1437" s="17"/>
    </row>
    <row r="1438" spans="1:9" ht="14.25" customHeight="1" x14ac:dyDescent="0.2">
      <c r="A1438" s="13" t="s">
        <v>213</v>
      </c>
      <c r="B1438" s="13" t="s">
        <v>286</v>
      </c>
      <c r="C1438" s="13">
        <v>3</v>
      </c>
      <c r="D1438" s="28" t="s">
        <v>304</v>
      </c>
      <c r="E1438" s="28">
        <v>5</v>
      </c>
      <c r="F1438" s="28" t="s">
        <v>70</v>
      </c>
      <c r="G1438" s="17"/>
      <c r="H1438" s="17"/>
      <c r="I1438" s="17"/>
    </row>
    <row r="1439" spans="1:9" ht="14.25" customHeight="1" x14ac:dyDescent="0.2">
      <c r="A1439" s="13" t="s">
        <v>213</v>
      </c>
      <c r="B1439" s="13" t="s">
        <v>286</v>
      </c>
      <c r="C1439" s="13">
        <v>3</v>
      </c>
      <c r="D1439" s="28" t="s">
        <v>305</v>
      </c>
      <c r="E1439" s="28">
        <v>6</v>
      </c>
      <c r="F1439" s="28" t="s">
        <v>1313</v>
      </c>
      <c r="G1439" s="17"/>
      <c r="H1439" s="17"/>
      <c r="I1439" s="17"/>
    </row>
    <row r="1440" spans="1:9" ht="14.25" customHeight="1" x14ac:dyDescent="0.2">
      <c r="A1440" s="13" t="s">
        <v>213</v>
      </c>
      <c r="B1440" s="13" t="s">
        <v>286</v>
      </c>
      <c r="C1440" s="13">
        <v>3</v>
      </c>
      <c r="D1440" s="28" t="s">
        <v>305</v>
      </c>
      <c r="E1440" s="28">
        <v>7</v>
      </c>
      <c r="F1440" s="28" t="s">
        <v>273</v>
      </c>
      <c r="G1440" s="17"/>
      <c r="H1440" s="17"/>
      <c r="I1440" s="17"/>
    </row>
    <row r="1443" spans="2:3" s="11" customFormat="1" ht="14.25" customHeight="1" x14ac:dyDescent="0.2"/>
    <row r="1444" spans="2:3" s="11" customFormat="1" ht="14.25" customHeight="1" x14ac:dyDescent="0.2"/>
    <row r="1445" spans="2:3" s="11" customFormat="1" ht="14.25" customHeight="1" x14ac:dyDescent="0.2"/>
    <row r="1446" spans="2:3" s="11" customFormat="1" ht="14.25" customHeight="1" x14ac:dyDescent="0.2"/>
    <row r="1447" spans="2:3" s="11" customFormat="1" ht="14.25" customHeight="1" x14ac:dyDescent="0.2"/>
    <row r="1448" spans="2:3" s="11" customFormat="1" ht="14.25" customHeight="1" x14ac:dyDescent="0.2"/>
    <row r="1449" spans="2:3" s="11" customFormat="1" ht="14.25" customHeight="1" x14ac:dyDescent="0.2"/>
    <row r="1450" spans="2:3" s="11" customFormat="1" ht="14.25" customHeight="1" x14ac:dyDescent="0.2">
      <c r="B1450" s="11" t="s">
        <v>383</v>
      </c>
      <c r="C1450" s="11">
        <v>19</v>
      </c>
    </row>
    <row r="1451" spans="2:3" s="11" customFormat="1" ht="14.25" customHeight="1" x14ac:dyDescent="0.2">
      <c r="B1451" s="11" t="s">
        <v>384</v>
      </c>
      <c r="C1451" s="11">
        <v>171</v>
      </c>
    </row>
    <row r="1453" spans="2:3" ht="14.25" customHeight="1" x14ac:dyDescent="0.2">
      <c r="B1453" t="s">
        <v>331</v>
      </c>
      <c r="C1453">
        <f>COUNTIF(C6:C1448, "=1")-14</f>
        <v>253</v>
      </c>
    </row>
    <row r="1454" spans="2:3" ht="14.25" customHeight="1" x14ac:dyDescent="0.2">
      <c r="B1454" t="s">
        <v>332</v>
      </c>
      <c r="C1454">
        <f>COUNTIF(C6:C1442, "=2")-10</f>
        <v>307</v>
      </c>
    </row>
    <row r="1455" spans="2:3" ht="14.25" customHeight="1" x14ac:dyDescent="0.2">
      <c r="B1455" t="s">
        <v>333</v>
      </c>
      <c r="C1455">
        <f>COUNTIF(C6:C1442,"=3")-7</f>
        <v>550</v>
      </c>
    </row>
    <row r="1456" spans="2:3" s="11" customFormat="1" ht="14.25" customHeight="1" x14ac:dyDescent="0.2">
      <c r="B1456" s="11" t="s">
        <v>386</v>
      </c>
      <c r="C1456" s="11">
        <f>SUM(C1453:C1455)</f>
        <v>1110</v>
      </c>
    </row>
    <row r="1457" spans="1:6" s="11" customFormat="1" ht="14.25" customHeight="1" x14ac:dyDescent="0.2"/>
    <row r="1458" spans="1:6" ht="14.25" customHeight="1" x14ac:dyDescent="0.2">
      <c r="B1458" t="s">
        <v>304</v>
      </c>
      <c r="C1458">
        <f>COUNTIF(D6:D1448,"Familiarity")</f>
        <v>583</v>
      </c>
    </row>
    <row r="1459" spans="1:6" s="17" customFormat="1" ht="14.25" customHeight="1" x14ac:dyDescent="0.2">
      <c r="A1459" s="13"/>
      <c r="B1459" s="13" t="s">
        <v>305</v>
      </c>
      <c r="C1459" s="13">
        <f>COUNTIF(D6:D1448,"Usage")</f>
        <v>375</v>
      </c>
      <c r="D1459" s="13"/>
      <c r="E1459" s="13"/>
      <c r="F1459" s="13"/>
    </row>
    <row r="1460" spans="1:6" s="17" customFormat="1" ht="14.25" customHeight="1" x14ac:dyDescent="0.2">
      <c r="A1460" s="13"/>
      <c r="B1460" s="13" t="s">
        <v>306</v>
      </c>
      <c r="C1460" s="13">
        <f>COUNTIF(D6:D1448,"Assessment")</f>
        <v>152</v>
      </c>
      <c r="D1460" s="13"/>
      <c r="E1460" s="13"/>
      <c r="F1460" s="13"/>
    </row>
    <row r="1461" spans="1:6" s="17" customFormat="1" ht="14.25" customHeight="1" x14ac:dyDescent="0.2">
      <c r="A1461" s="13"/>
      <c r="B1461" s="13" t="s">
        <v>386</v>
      </c>
      <c r="C1461" s="13">
        <f>SUM(C1458:C1460)</f>
        <v>1110</v>
      </c>
      <c r="D1461" s="13"/>
      <c r="E1461" s="13"/>
      <c r="F1461" s="13"/>
    </row>
    <row r="1462" spans="1:6" s="17" customFormat="1" ht="14.25" customHeight="1" x14ac:dyDescent="0.2">
      <c r="A1462" s="13"/>
      <c r="B1462" s="13"/>
      <c r="C1462" s="13"/>
      <c r="D1462" s="13"/>
      <c r="E1462" s="13"/>
      <c r="F1462" s="13"/>
    </row>
    <row r="1463" spans="1:6" s="17" customFormat="1" ht="14.25" customHeight="1" x14ac:dyDescent="0.2">
      <c r="A1463" s="13"/>
      <c r="B1463" s="13" t="s">
        <v>385</v>
      </c>
      <c r="C1463" s="13">
        <f>(C1453+C1454+C1455) - (C1458+C1459+C1460)</f>
        <v>0</v>
      </c>
      <c r="D1463" s="13"/>
      <c r="E1463" s="13"/>
      <c r="F1463" s="13"/>
    </row>
    <row r="1464" spans="1:6" s="17" customFormat="1" ht="14.25" customHeight="1" x14ac:dyDescent="0.2">
      <c r="A1464" s="13"/>
      <c r="B1464" s="13"/>
      <c r="C1464" s="13"/>
      <c r="D1464" s="13"/>
      <c r="E1464" s="13"/>
      <c r="F1464" s="13"/>
    </row>
    <row r="1465" spans="1:6" s="17" customFormat="1" ht="14.25" customHeight="1" x14ac:dyDescent="0.2">
      <c r="A1465" s="13"/>
      <c r="B1465" s="13"/>
      <c r="C1465" s="13"/>
      <c r="D1465" s="13"/>
      <c r="E1465" s="13"/>
      <c r="F1465" s="13"/>
    </row>
    <row r="1466" spans="1:6" s="17" customFormat="1" ht="14.25" customHeight="1" x14ac:dyDescent="0.2">
      <c r="A1466" s="13"/>
      <c r="B1466" s="13"/>
      <c r="C1466" s="13"/>
      <c r="D1466" s="13"/>
      <c r="E1466" s="13"/>
      <c r="F1466" s="13"/>
    </row>
    <row r="1467" spans="1:6" s="17" customFormat="1" ht="14.25" customHeight="1" x14ac:dyDescent="0.2">
      <c r="A1467" s="13"/>
      <c r="B1467" s="13"/>
      <c r="C1467" s="13"/>
      <c r="D1467" s="13"/>
      <c r="E1467" s="13"/>
      <c r="F1467" s="13"/>
    </row>
    <row r="1468" spans="1:6" s="17" customFormat="1" ht="14.25" customHeight="1" x14ac:dyDescent="0.2">
      <c r="A1468" s="13"/>
      <c r="B1468" s="13"/>
      <c r="C1468" s="13"/>
      <c r="D1468" s="13"/>
      <c r="E1468" s="13"/>
      <c r="F1468" s="13"/>
    </row>
    <row r="1469" spans="1:6" s="17" customFormat="1" ht="14.25" customHeight="1" x14ac:dyDescent="0.2">
      <c r="A1469" s="13"/>
      <c r="B1469" s="13"/>
      <c r="C1469" s="13"/>
      <c r="D1469" s="13"/>
      <c r="E1469" s="13"/>
      <c r="F1469" s="13"/>
    </row>
    <row r="1470" spans="1:6" s="17" customFormat="1" ht="14.25" customHeight="1" x14ac:dyDescent="0.2">
      <c r="A1470" s="13"/>
      <c r="B1470" s="13"/>
      <c r="C1470" s="13"/>
      <c r="D1470" s="13"/>
      <c r="E1470" s="13"/>
      <c r="F1470" s="13"/>
    </row>
    <row r="1471" spans="1:6" s="17" customFormat="1" ht="14.25" customHeight="1" x14ac:dyDescent="0.2">
      <c r="A1471" s="13"/>
      <c r="B1471" s="13"/>
      <c r="C1471" s="13"/>
      <c r="D1471" s="13"/>
      <c r="E1471" s="13"/>
      <c r="F1471" s="13"/>
    </row>
    <row r="1472" spans="1:6" s="17" customFormat="1" ht="14.25" customHeight="1" x14ac:dyDescent="0.2">
      <c r="A1472" s="13"/>
      <c r="B1472" s="13"/>
      <c r="C1472" s="13"/>
      <c r="D1472" s="13"/>
      <c r="E1472" s="13"/>
      <c r="F1472" s="13"/>
    </row>
    <row r="1473" spans="1:6" s="17" customFormat="1" ht="14.25" customHeight="1" x14ac:dyDescent="0.2">
      <c r="A1473" s="13"/>
      <c r="B1473" s="13"/>
      <c r="C1473" s="13"/>
      <c r="D1473" s="13"/>
      <c r="E1473" s="13"/>
      <c r="F1473" s="13"/>
    </row>
    <row r="1474" spans="1:6" s="17" customFormat="1" ht="14.25" customHeight="1" x14ac:dyDescent="0.2">
      <c r="A1474" s="13"/>
      <c r="B1474" s="13"/>
      <c r="C1474" s="13"/>
      <c r="D1474" s="13"/>
      <c r="E1474" s="13"/>
      <c r="F1474" s="13"/>
    </row>
    <row r="1475" spans="1:6" s="17" customFormat="1" ht="14.25" customHeight="1" x14ac:dyDescent="0.2">
      <c r="A1475" s="13"/>
      <c r="B1475" s="13"/>
      <c r="C1475" s="13"/>
      <c r="D1475" s="13"/>
      <c r="E1475" s="13"/>
      <c r="F1475" s="13"/>
    </row>
    <row r="1476" spans="1:6" s="17" customFormat="1" ht="14.25" customHeight="1" x14ac:dyDescent="0.2">
      <c r="A1476" s="13"/>
      <c r="B1476" s="13"/>
      <c r="C1476" s="13"/>
      <c r="D1476" s="13"/>
      <c r="E1476" s="13"/>
      <c r="F1476" s="13"/>
    </row>
    <row r="1477" spans="1:6" s="17" customFormat="1" ht="14.25" customHeight="1" x14ac:dyDescent="0.2">
      <c r="A1477" s="13"/>
      <c r="B1477" s="13"/>
      <c r="C1477" s="13"/>
      <c r="D1477" s="13"/>
      <c r="E1477" s="13"/>
      <c r="F1477" s="13"/>
    </row>
    <row r="1478" spans="1:6" s="17" customFormat="1" ht="14.25" customHeight="1" x14ac:dyDescent="0.2">
      <c r="A1478" s="13"/>
      <c r="B1478" s="13"/>
      <c r="C1478" s="13"/>
      <c r="D1478" s="13"/>
      <c r="E1478" s="13"/>
      <c r="F1478" s="13"/>
    </row>
    <row r="1479" spans="1:6" s="17" customFormat="1" ht="14.25" customHeight="1" x14ac:dyDescent="0.2">
      <c r="A1479" s="13"/>
      <c r="B1479" s="13"/>
      <c r="C1479" s="13"/>
      <c r="D1479" s="13"/>
      <c r="E1479" s="13"/>
      <c r="F1479" s="13"/>
    </row>
    <row r="1480" spans="1:6" s="17" customFormat="1" ht="14.25" customHeight="1" x14ac:dyDescent="0.2">
      <c r="A1480" s="13"/>
      <c r="B1480" s="13"/>
      <c r="C1480" s="13"/>
      <c r="D1480" s="13"/>
      <c r="E1480" s="13"/>
      <c r="F1480" s="13"/>
    </row>
    <row r="1481" spans="1:6" s="17" customFormat="1" ht="14.25" customHeight="1" x14ac:dyDescent="0.2">
      <c r="A1481" s="13"/>
      <c r="B1481" s="13"/>
      <c r="C1481" s="13"/>
      <c r="D1481" s="13"/>
      <c r="E1481" s="13"/>
      <c r="F1481" s="13"/>
    </row>
    <row r="1482" spans="1:6" s="17" customFormat="1" ht="14.25" customHeight="1" x14ac:dyDescent="0.2">
      <c r="A1482" s="13"/>
      <c r="B1482" s="13"/>
      <c r="C1482" s="13"/>
      <c r="D1482" s="13"/>
      <c r="E1482" s="13"/>
      <c r="F1482" s="13"/>
    </row>
    <row r="1483" spans="1:6" s="17" customFormat="1" ht="14.25" customHeight="1" x14ac:dyDescent="0.2">
      <c r="A1483" s="13"/>
      <c r="B1483" s="13"/>
      <c r="C1483" s="13"/>
      <c r="D1483" s="13"/>
      <c r="E1483" s="13"/>
      <c r="F1483" s="13"/>
    </row>
    <row r="1484" spans="1:6" s="17" customFormat="1" ht="14.25" customHeight="1" x14ac:dyDescent="0.2">
      <c r="A1484" s="13"/>
      <c r="B1484" s="13"/>
      <c r="C1484" s="13"/>
      <c r="D1484" s="13"/>
      <c r="E1484" s="13"/>
      <c r="F1484" s="13"/>
    </row>
    <row r="1485" spans="1:6" s="17" customFormat="1" ht="14.25" customHeight="1" x14ac:dyDescent="0.2">
      <c r="A1485" s="13"/>
      <c r="B1485" s="13"/>
      <c r="C1485" s="13"/>
      <c r="D1485" s="13"/>
      <c r="E1485" s="13"/>
      <c r="F1485" s="13"/>
    </row>
    <row r="1486" spans="1:6" s="17" customFormat="1" ht="14.25" customHeight="1" x14ac:dyDescent="0.2">
      <c r="A1486" s="13"/>
      <c r="B1486" s="13"/>
      <c r="C1486" s="13"/>
      <c r="D1486" s="13"/>
      <c r="E1486" s="13"/>
      <c r="F1486" s="13"/>
    </row>
    <row r="1487" spans="1:6" s="17" customFormat="1" ht="14.25" customHeight="1" x14ac:dyDescent="0.2">
      <c r="A1487" s="13"/>
      <c r="B1487" s="13"/>
      <c r="C1487" s="13"/>
      <c r="D1487" s="13"/>
      <c r="E1487" s="13"/>
      <c r="F1487" s="13"/>
    </row>
    <row r="1488" spans="1:6" s="17" customFormat="1" ht="14.25" customHeight="1" x14ac:dyDescent="0.2">
      <c r="A1488" s="13"/>
      <c r="B1488" s="13"/>
      <c r="C1488" s="13"/>
      <c r="D1488" s="13"/>
      <c r="E1488" s="13"/>
      <c r="F1488" s="13"/>
    </row>
    <row r="1489" spans="1:6" s="17" customFormat="1" ht="14.25" customHeight="1" x14ac:dyDescent="0.2">
      <c r="A1489" s="13"/>
      <c r="B1489" s="13"/>
      <c r="C1489" s="13"/>
      <c r="D1489" s="13"/>
      <c r="E1489" s="13"/>
      <c r="F1489" s="13"/>
    </row>
    <row r="1490" spans="1:6" s="17" customFormat="1" ht="14.25" customHeight="1" x14ac:dyDescent="0.2">
      <c r="A1490" s="13"/>
      <c r="B1490" s="13"/>
      <c r="C1490" s="13"/>
      <c r="D1490" s="13"/>
      <c r="E1490" s="13"/>
      <c r="F1490" s="13"/>
    </row>
    <row r="1491" spans="1:6" s="17" customFormat="1" ht="14.25" customHeight="1" x14ac:dyDescent="0.2">
      <c r="A1491" s="13"/>
      <c r="B1491" s="13"/>
      <c r="C1491" s="13"/>
      <c r="D1491" s="13"/>
      <c r="E1491" s="13"/>
      <c r="F1491" s="13"/>
    </row>
    <row r="1492" spans="1:6" s="17" customFormat="1" ht="14.25" customHeight="1" x14ac:dyDescent="0.2">
      <c r="A1492" s="13"/>
      <c r="B1492" s="13"/>
      <c r="C1492" s="13"/>
      <c r="D1492" s="13"/>
      <c r="E1492" s="13"/>
      <c r="F1492" s="13"/>
    </row>
    <row r="1493" spans="1:6" s="17" customFormat="1" ht="14.25" customHeight="1" x14ac:dyDescent="0.2">
      <c r="A1493" s="13"/>
      <c r="B1493" s="13"/>
      <c r="C1493" s="13"/>
      <c r="D1493" s="13"/>
      <c r="E1493" s="13"/>
      <c r="F1493" s="13"/>
    </row>
    <row r="1494" spans="1:6" s="17" customFormat="1" ht="14.25" customHeight="1" x14ac:dyDescent="0.2">
      <c r="A1494" s="13"/>
      <c r="B1494" s="13"/>
      <c r="C1494" s="13"/>
      <c r="D1494" s="13"/>
      <c r="E1494" s="13"/>
      <c r="F1494" s="13"/>
    </row>
    <row r="1495" spans="1:6" s="17" customFormat="1" ht="14.25" customHeight="1" x14ac:dyDescent="0.2">
      <c r="A1495" s="13"/>
      <c r="B1495" s="13"/>
      <c r="C1495" s="13"/>
      <c r="D1495" s="13"/>
      <c r="E1495" s="13"/>
      <c r="F1495" s="13"/>
    </row>
    <row r="1496" spans="1:6" s="17" customFormat="1" ht="14.25" customHeight="1" x14ac:dyDescent="0.2">
      <c r="A1496" s="13"/>
      <c r="B1496" s="13"/>
      <c r="C1496" s="13"/>
      <c r="D1496" s="13"/>
      <c r="E1496" s="13"/>
      <c r="F1496" s="13"/>
    </row>
    <row r="1497" spans="1:6" s="17" customFormat="1" ht="14.25" customHeight="1" x14ac:dyDescent="0.2">
      <c r="A1497" s="13"/>
      <c r="B1497" s="13"/>
      <c r="C1497" s="13"/>
      <c r="D1497" s="13"/>
      <c r="E1497" s="13"/>
      <c r="F1497" s="13"/>
    </row>
    <row r="1498" spans="1:6" s="17" customFormat="1" ht="14.25" customHeight="1" x14ac:dyDescent="0.2">
      <c r="A1498" s="13"/>
      <c r="B1498" s="13"/>
      <c r="C1498" s="13"/>
      <c r="D1498" s="13"/>
      <c r="E1498" s="13"/>
      <c r="F1498" s="13"/>
    </row>
    <row r="1499" spans="1:6" s="17" customFormat="1" ht="14.25" customHeight="1" x14ac:dyDescent="0.2">
      <c r="A1499" s="13"/>
      <c r="B1499" s="13"/>
      <c r="C1499" s="13"/>
      <c r="D1499" s="13"/>
      <c r="E1499" s="13"/>
      <c r="F1499" s="13"/>
    </row>
    <row r="1500" spans="1:6" s="17" customFormat="1" ht="14.25" customHeight="1" x14ac:dyDescent="0.2">
      <c r="A1500" s="13"/>
      <c r="B1500" s="13"/>
      <c r="C1500" s="13"/>
      <c r="D1500" s="13"/>
      <c r="E1500" s="13"/>
      <c r="F1500" s="13"/>
    </row>
    <row r="1501" spans="1:6" s="17" customFormat="1" ht="14.25" customHeight="1" x14ac:dyDescent="0.2">
      <c r="A1501" s="13"/>
      <c r="B1501" s="13"/>
      <c r="C1501" s="13"/>
      <c r="D1501" s="13"/>
      <c r="E1501" s="13"/>
      <c r="F1501" s="13"/>
    </row>
    <row r="1502" spans="1:6" s="17" customFormat="1" ht="14.25" customHeight="1" x14ac:dyDescent="0.2">
      <c r="A1502" s="13"/>
      <c r="B1502" s="13"/>
      <c r="C1502" s="13"/>
      <c r="D1502" s="13"/>
      <c r="E1502" s="13"/>
      <c r="F1502" s="13"/>
    </row>
    <row r="1503" spans="1:6" s="17" customFormat="1" ht="14.25" customHeight="1" x14ac:dyDescent="0.2">
      <c r="A1503" s="13"/>
      <c r="B1503" s="13"/>
      <c r="C1503" s="13"/>
      <c r="D1503" s="13"/>
      <c r="E1503" s="13"/>
      <c r="F1503" s="13"/>
    </row>
    <row r="1504" spans="1:6" s="17" customFormat="1" ht="14.25" customHeight="1" x14ac:dyDescent="0.2">
      <c r="A1504" s="13"/>
      <c r="B1504" s="13"/>
      <c r="C1504" s="13"/>
      <c r="D1504" s="13"/>
      <c r="E1504" s="13"/>
      <c r="F1504" s="13"/>
    </row>
    <row r="1505" spans="1:6" s="17" customFormat="1" ht="14.25" customHeight="1" x14ac:dyDescent="0.2">
      <c r="A1505" s="13"/>
      <c r="B1505" s="13"/>
      <c r="C1505" s="13"/>
      <c r="D1505" s="13"/>
      <c r="E1505" s="13"/>
      <c r="F1505" s="13"/>
    </row>
    <row r="1506" spans="1:6" s="17" customFormat="1" ht="14.25" customHeight="1" x14ac:dyDescent="0.2">
      <c r="A1506" s="13"/>
      <c r="B1506" s="13"/>
      <c r="C1506" s="13"/>
      <c r="D1506" s="13"/>
      <c r="E1506" s="13"/>
      <c r="F1506" s="13"/>
    </row>
    <row r="1507" spans="1:6" s="17" customFormat="1" ht="14.25" customHeight="1" x14ac:dyDescent="0.2">
      <c r="A1507" s="13"/>
      <c r="B1507" s="13"/>
      <c r="C1507" s="13"/>
      <c r="D1507" s="13"/>
      <c r="E1507" s="13"/>
      <c r="F1507" s="13"/>
    </row>
    <row r="1508" spans="1:6" s="17" customFormat="1" ht="14.25" customHeight="1" x14ac:dyDescent="0.2">
      <c r="A1508" s="13"/>
      <c r="B1508" s="13"/>
      <c r="C1508" s="13"/>
      <c r="D1508" s="13"/>
      <c r="E1508" s="13"/>
      <c r="F1508" s="13"/>
    </row>
    <row r="1509" spans="1:6" s="17" customFormat="1" ht="14.25" customHeight="1" x14ac:dyDescent="0.2">
      <c r="A1509" s="13"/>
      <c r="B1509" s="13"/>
      <c r="C1509" s="13"/>
      <c r="D1509" s="13"/>
      <c r="E1509" s="13"/>
      <c r="F1509" s="13"/>
    </row>
    <row r="1510" spans="1:6" s="17" customFormat="1" ht="14.25" customHeight="1" x14ac:dyDescent="0.2">
      <c r="A1510" s="13"/>
      <c r="B1510" s="13"/>
      <c r="C1510" s="13"/>
      <c r="D1510" s="13"/>
      <c r="E1510" s="13"/>
      <c r="F1510" s="13"/>
    </row>
    <row r="1511" spans="1:6" s="17" customFormat="1" ht="14.25" customHeight="1" x14ac:dyDescent="0.2">
      <c r="A1511" s="13"/>
      <c r="B1511" s="13"/>
      <c r="C1511" s="13"/>
      <c r="D1511" s="13"/>
      <c r="E1511" s="13"/>
      <c r="F1511" s="13"/>
    </row>
    <row r="1512" spans="1:6" s="17" customFormat="1" ht="14.25" customHeight="1" x14ac:dyDescent="0.2">
      <c r="A1512" s="13"/>
      <c r="B1512" s="13"/>
      <c r="C1512" s="13"/>
      <c r="D1512" s="13"/>
      <c r="E1512" s="13"/>
      <c r="F1512" s="13"/>
    </row>
    <row r="1513" spans="1:6" s="17" customFormat="1" ht="14.25" customHeight="1" x14ac:dyDescent="0.2">
      <c r="A1513" s="13"/>
      <c r="B1513" s="13"/>
      <c r="C1513" s="13"/>
      <c r="D1513" s="13"/>
      <c r="E1513" s="13"/>
      <c r="F1513" s="13"/>
    </row>
    <row r="1514" spans="1:6" s="17" customFormat="1" ht="14.25" customHeight="1" x14ac:dyDescent="0.2">
      <c r="A1514" s="13"/>
      <c r="B1514" s="13"/>
      <c r="C1514" s="13"/>
      <c r="D1514" s="13"/>
      <c r="E1514" s="13"/>
      <c r="F1514" s="13"/>
    </row>
    <row r="1515" spans="1:6" s="17" customFormat="1" ht="14.25" customHeight="1" x14ac:dyDescent="0.2">
      <c r="A1515" s="13"/>
      <c r="B1515" s="13"/>
      <c r="C1515" s="13"/>
      <c r="D1515" s="13"/>
      <c r="E1515" s="13"/>
      <c r="F1515" s="13"/>
    </row>
    <row r="1516" spans="1:6" s="17" customFormat="1" ht="14.25" customHeight="1" x14ac:dyDescent="0.2">
      <c r="A1516" s="13"/>
      <c r="B1516" s="13"/>
      <c r="C1516" s="13"/>
      <c r="D1516" s="13"/>
      <c r="E1516" s="13"/>
      <c r="F1516" s="13"/>
    </row>
    <row r="1517" spans="1:6" s="17" customFormat="1" ht="14.25" customHeight="1" x14ac:dyDescent="0.2">
      <c r="A1517" s="13"/>
      <c r="B1517" s="13"/>
      <c r="C1517" s="13"/>
      <c r="D1517" s="13"/>
      <c r="E1517" s="13"/>
      <c r="F1517" s="13"/>
    </row>
    <row r="1518" spans="1:6" s="17" customFormat="1" ht="14.25" customHeight="1" x14ac:dyDescent="0.2">
      <c r="A1518" s="13"/>
      <c r="B1518" s="13"/>
      <c r="C1518" s="13"/>
      <c r="D1518" s="13"/>
      <c r="E1518" s="13"/>
      <c r="F1518" s="13"/>
    </row>
    <row r="1519" spans="1:6" s="17" customFormat="1" ht="14.25" customHeight="1" x14ac:dyDescent="0.2">
      <c r="A1519" s="13"/>
      <c r="B1519" s="13"/>
      <c r="C1519" s="13"/>
      <c r="D1519" s="13"/>
      <c r="E1519" s="13"/>
      <c r="F1519" s="13"/>
    </row>
    <row r="1520" spans="1:6" s="17" customFormat="1" ht="14.25" customHeight="1" x14ac:dyDescent="0.2">
      <c r="A1520" s="13"/>
      <c r="B1520" s="13"/>
      <c r="C1520" s="13"/>
      <c r="D1520" s="13"/>
      <c r="E1520" s="13"/>
      <c r="F1520" s="13"/>
    </row>
    <row r="1521" spans="1:6" s="17" customFormat="1" ht="14.25" customHeight="1" x14ac:dyDescent="0.2">
      <c r="A1521" s="13"/>
      <c r="B1521" s="13"/>
      <c r="C1521" s="13"/>
      <c r="D1521" s="13"/>
      <c r="E1521" s="13"/>
      <c r="F1521" s="13"/>
    </row>
    <row r="1522" spans="1:6" s="17" customFormat="1" ht="14.25" customHeight="1" x14ac:dyDescent="0.2">
      <c r="A1522" s="13"/>
      <c r="B1522" s="13"/>
      <c r="C1522" s="13"/>
      <c r="D1522" s="13"/>
      <c r="E1522" s="13"/>
      <c r="F1522" s="13"/>
    </row>
    <row r="1523" spans="1:6" s="17" customFormat="1" ht="14.25" customHeight="1" x14ac:dyDescent="0.2">
      <c r="A1523" s="13"/>
      <c r="B1523" s="13"/>
      <c r="C1523" s="13"/>
      <c r="D1523" s="13"/>
      <c r="E1523" s="13"/>
      <c r="F1523" s="13"/>
    </row>
    <row r="1524" spans="1:6" s="17" customFormat="1" ht="14.25" customHeight="1" x14ac:dyDescent="0.2">
      <c r="A1524" s="13"/>
      <c r="B1524" s="13"/>
      <c r="C1524" s="13"/>
      <c r="D1524" s="13"/>
      <c r="E1524" s="13"/>
      <c r="F1524" s="13"/>
    </row>
    <row r="1525" spans="1:6" s="17" customFormat="1" ht="14.25" customHeight="1" x14ac:dyDescent="0.2">
      <c r="A1525" s="13"/>
      <c r="B1525" s="13"/>
      <c r="C1525" s="13"/>
      <c r="D1525" s="13"/>
      <c r="E1525" s="13"/>
      <c r="F1525" s="13"/>
    </row>
    <row r="1526" spans="1:6" s="17" customFormat="1" ht="14.25" customHeight="1" x14ac:dyDescent="0.2">
      <c r="A1526" s="13"/>
      <c r="B1526" s="13"/>
      <c r="C1526" s="13"/>
      <c r="D1526" s="13"/>
      <c r="E1526" s="13"/>
      <c r="F1526" s="13"/>
    </row>
    <row r="1527" spans="1:6" s="17" customFormat="1" ht="14.25" customHeight="1" x14ac:dyDescent="0.2">
      <c r="A1527" s="13"/>
      <c r="B1527" s="13"/>
      <c r="C1527" s="13"/>
      <c r="D1527" s="13"/>
      <c r="E1527" s="13"/>
      <c r="F1527" s="13"/>
    </row>
    <row r="1528" spans="1:6" s="17" customFormat="1" ht="14.25" customHeight="1" x14ac:dyDescent="0.2">
      <c r="A1528" s="13"/>
      <c r="B1528" s="13"/>
      <c r="C1528" s="13"/>
      <c r="D1528" s="13"/>
      <c r="E1528" s="13"/>
      <c r="F1528" s="13"/>
    </row>
    <row r="1529" spans="1:6" s="17" customFormat="1" ht="14.25" customHeight="1" x14ac:dyDescent="0.2">
      <c r="A1529" s="13"/>
      <c r="B1529" s="13"/>
      <c r="C1529" s="13"/>
      <c r="D1529" s="13"/>
      <c r="E1529" s="13"/>
      <c r="F1529" s="13"/>
    </row>
    <row r="1530" spans="1:6" s="17" customFormat="1" ht="14.25" customHeight="1" x14ac:dyDescent="0.2">
      <c r="A1530" s="13"/>
      <c r="B1530" s="13"/>
      <c r="C1530" s="13"/>
      <c r="D1530" s="13"/>
      <c r="E1530" s="13"/>
      <c r="F1530" s="13"/>
    </row>
    <row r="1531" spans="1:6" s="17" customFormat="1" ht="14.25" customHeight="1" x14ac:dyDescent="0.2">
      <c r="A1531" s="13"/>
      <c r="B1531" s="13"/>
      <c r="C1531" s="13"/>
      <c r="D1531" s="13"/>
      <c r="E1531" s="13"/>
      <c r="F1531" s="13"/>
    </row>
    <row r="1532" spans="1:6" s="17" customFormat="1" ht="14.25" customHeight="1" x14ac:dyDescent="0.2">
      <c r="A1532" s="13"/>
      <c r="B1532" s="13"/>
      <c r="C1532" s="13"/>
      <c r="D1532" s="13"/>
      <c r="E1532" s="13"/>
      <c r="F1532" s="13"/>
    </row>
    <row r="1533" spans="1:6" s="17" customFormat="1" ht="14.25" customHeight="1" x14ac:dyDescent="0.2">
      <c r="A1533" s="13"/>
      <c r="B1533" s="13"/>
      <c r="C1533" s="13"/>
      <c r="D1533" s="13"/>
      <c r="E1533" s="13"/>
      <c r="F1533" s="13"/>
    </row>
    <row r="1534" spans="1:6" s="17" customFormat="1" ht="14.25" customHeight="1" x14ac:dyDescent="0.2">
      <c r="A1534" s="13"/>
      <c r="B1534" s="13"/>
      <c r="C1534" s="13"/>
      <c r="D1534" s="13"/>
      <c r="E1534" s="13"/>
      <c r="F1534" s="13"/>
    </row>
    <row r="1535" spans="1:6" s="17" customFormat="1" ht="14.25" customHeight="1" x14ac:dyDescent="0.2">
      <c r="A1535" s="13"/>
      <c r="B1535" s="13"/>
      <c r="C1535" s="13"/>
      <c r="D1535" s="13"/>
      <c r="E1535" s="13"/>
      <c r="F1535" s="13"/>
    </row>
    <row r="1536" spans="1:6" s="17" customFormat="1" ht="14.25" customHeight="1" x14ac:dyDescent="0.2">
      <c r="A1536" s="13"/>
      <c r="B1536" s="13"/>
      <c r="C1536" s="13"/>
      <c r="D1536" s="13"/>
      <c r="E1536" s="13"/>
      <c r="F1536" s="13"/>
    </row>
    <row r="1537" spans="1:6" s="17" customFormat="1" ht="14.25" customHeight="1" x14ac:dyDescent="0.2">
      <c r="A1537" s="13"/>
      <c r="B1537" s="13"/>
      <c r="C1537" s="13"/>
      <c r="D1537" s="13"/>
      <c r="E1537" s="13"/>
      <c r="F1537" s="13"/>
    </row>
    <row r="1538" spans="1:6" s="17" customFormat="1" ht="14.25" customHeight="1" x14ac:dyDescent="0.2">
      <c r="A1538" s="13"/>
      <c r="B1538" s="13"/>
      <c r="C1538" s="13"/>
      <c r="D1538" s="13"/>
      <c r="E1538" s="13"/>
      <c r="F1538" s="13"/>
    </row>
    <row r="1539" spans="1:6" s="17" customFormat="1" ht="14.25" customHeight="1" x14ac:dyDescent="0.2">
      <c r="A1539" s="13"/>
      <c r="B1539" s="13"/>
      <c r="C1539" s="13"/>
      <c r="D1539" s="13"/>
      <c r="E1539" s="13"/>
      <c r="F1539" s="13"/>
    </row>
    <row r="1540" spans="1:6" s="17" customFormat="1" ht="14.25" customHeight="1" x14ac:dyDescent="0.2">
      <c r="A1540" s="13"/>
      <c r="B1540" s="13"/>
      <c r="C1540" s="13"/>
      <c r="D1540" s="13"/>
      <c r="E1540" s="13"/>
      <c r="F1540" s="13"/>
    </row>
    <row r="1541" spans="1:6" s="17" customFormat="1" ht="14.25" customHeight="1" x14ac:dyDescent="0.2">
      <c r="A1541" s="13"/>
      <c r="B1541" s="13"/>
      <c r="C1541" s="13"/>
      <c r="D1541" s="13"/>
      <c r="E1541" s="13"/>
      <c r="F1541" s="13"/>
    </row>
    <row r="1542" spans="1:6" s="17" customFormat="1" ht="14.25" customHeight="1" x14ac:dyDescent="0.2">
      <c r="A1542" s="13"/>
      <c r="B1542" s="13"/>
      <c r="C1542" s="13"/>
      <c r="D1542" s="13"/>
      <c r="E1542" s="13"/>
      <c r="F1542" s="13"/>
    </row>
    <row r="1543" spans="1:6" s="17" customFormat="1" ht="14.25" customHeight="1" x14ac:dyDescent="0.2">
      <c r="A1543" s="13"/>
      <c r="B1543" s="13"/>
      <c r="C1543" s="13"/>
      <c r="D1543" s="13"/>
      <c r="E1543" s="13"/>
      <c r="F1543" s="13"/>
    </row>
    <row r="1544" spans="1:6" s="17" customFormat="1" ht="14.25" customHeight="1" x14ac:dyDescent="0.2"/>
    <row r="1545" spans="1:6" s="17" customFormat="1" ht="14.25" customHeight="1" x14ac:dyDescent="0.2"/>
    <row r="1546" spans="1:6" s="17" customFormat="1" ht="14.25" customHeight="1" x14ac:dyDescent="0.2"/>
    <row r="1547" spans="1:6" s="17" customFormat="1" ht="14.25" customHeight="1" x14ac:dyDescent="0.2"/>
  </sheetData>
  <pageMargins left="0.75" right="0.75" top="1" bottom="1" header="0.5" footer="0.5"/>
  <pageSetup paperSize="9" orientation="portrait"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3:C12"/>
  <sheetViews>
    <sheetView workbookViewId="0">
      <selection activeCell="A13" sqref="A13"/>
    </sheetView>
  </sheetViews>
  <sheetFormatPr defaultRowHeight="12.75" x14ac:dyDescent="0.2"/>
  <cols>
    <col min="1" max="1" width="10.140625" bestFit="1" customWidth="1"/>
  </cols>
  <sheetData>
    <row r="3" spans="1:3" x14ac:dyDescent="0.2">
      <c r="A3" s="26">
        <v>41173</v>
      </c>
      <c r="B3" t="s">
        <v>393</v>
      </c>
      <c r="C3" t="s">
        <v>394</v>
      </c>
    </row>
    <row r="4" spans="1:3" x14ac:dyDescent="0.2">
      <c r="A4" s="26">
        <v>41195</v>
      </c>
      <c r="B4" t="s">
        <v>395</v>
      </c>
      <c r="C4" t="s">
        <v>396</v>
      </c>
    </row>
    <row r="5" spans="1:3" x14ac:dyDescent="0.2">
      <c r="A5" s="26">
        <v>41209</v>
      </c>
      <c r="B5" t="s">
        <v>393</v>
      </c>
      <c r="C5" t="s">
        <v>397</v>
      </c>
    </row>
    <row r="6" spans="1:3" x14ac:dyDescent="0.2">
      <c r="A6" s="26">
        <v>41217</v>
      </c>
      <c r="B6" t="s">
        <v>393</v>
      </c>
      <c r="C6" t="s">
        <v>398</v>
      </c>
    </row>
    <row r="7" spans="1:3" x14ac:dyDescent="0.2">
      <c r="A7" s="26">
        <v>41396</v>
      </c>
      <c r="B7" t="s">
        <v>395</v>
      </c>
      <c r="C7" t="s">
        <v>412</v>
      </c>
    </row>
    <row r="8" spans="1:3" x14ac:dyDescent="0.2">
      <c r="A8" s="26">
        <v>41488</v>
      </c>
      <c r="B8" t="s">
        <v>393</v>
      </c>
      <c r="C8" t="s">
        <v>413</v>
      </c>
    </row>
    <row r="9" spans="1:3" x14ac:dyDescent="0.2">
      <c r="A9" s="26">
        <v>41488</v>
      </c>
      <c r="B9" t="s">
        <v>393</v>
      </c>
      <c r="C9" t="s">
        <v>418</v>
      </c>
    </row>
    <row r="10" spans="1:3" x14ac:dyDescent="0.2">
      <c r="A10" s="26">
        <v>41491</v>
      </c>
      <c r="B10" t="s">
        <v>393</v>
      </c>
      <c r="C10" t="s">
        <v>419</v>
      </c>
    </row>
    <row r="11" spans="1:3" x14ac:dyDescent="0.2">
      <c r="A11" s="26">
        <v>41505</v>
      </c>
      <c r="B11" t="s">
        <v>395</v>
      </c>
      <c r="C11" t="s">
        <v>1324</v>
      </c>
    </row>
    <row r="12" spans="1:3" x14ac:dyDescent="0.2">
      <c r="A12" s="26">
        <v>41519</v>
      </c>
      <c r="B12" t="s">
        <v>393</v>
      </c>
      <c r="C12" t="s">
        <v>1374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2</vt:i4>
      </vt:variant>
    </vt:vector>
  </HeadingPairs>
  <TitlesOfParts>
    <vt:vector size="9" baseType="lpstr">
      <vt:lpstr>UsageNotes</vt:lpstr>
      <vt:lpstr>CurriculumDetail</vt:lpstr>
      <vt:lpstr>CurriculumSummary</vt:lpstr>
      <vt:lpstr>CoreCoverage</vt:lpstr>
      <vt:lpstr>KUMap</vt:lpstr>
      <vt:lpstr>LearningOutcomes</vt:lpstr>
      <vt:lpstr>ModificationNotes</vt:lpstr>
      <vt:lpstr>id.12b5c88c11ba</vt:lpstr>
      <vt:lpstr>id.e26ebf1d16c7</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Steve Roach</dc:creator>
  <cp:lastModifiedBy>sroachuser</cp:lastModifiedBy>
  <dcterms:created xsi:type="dcterms:W3CDTF">2012-08-03T04:06:00Z</dcterms:created>
  <dcterms:modified xsi:type="dcterms:W3CDTF">2013-09-04T03:56:03Z</dcterms:modified>
</cp:coreProperties>
</file>